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RICERCA" sheetId="1" r:id="rId1"/>
  </sheets>
  <definedNames/>
  <calcPr fullCalcOnLoad="1"/>
</workbook>
</file>

<file path=xl/sharedStrings.xml><?xml version="1.0" encoding="utf-8"?>
<sst xmlns="http://schemas.openxmlformats.org/spreadsheetml/2006/main" count="635" uniqueCount="264">
  <si>
    <t>PV</t>
  </si>
  <si>
    <t>CISL FIR</t>
  </si>
  <si>
    <t>ALTRI</t>
  </si>
  <si>
    <t>AV DIR</t>
  </si>
  <si>
    <t>VOTANTI</t>
  </si>
  <si>
    <t>VOTI VALIDI</t>
  </si>
  <si>
    <t>%</t>
  </si>
  <si>
    <t>BIANCHE</t>
  </si>
  <si>
    <t>NULLE</t>
  </si>
  <si>
    <t>Lazio</t>
  </si>
  <si>
    <t>RM</t>
  </si>
  <si>
    <t>Roma</t>
  </si>
  <si>
    <t>APAT - AGENZIA NAZIONALE PROTEZIONE AMBIENTE - Via Brancati</t>
  </si>
  <si>
    <t>APAT - AGENZIA NAZIONALE PROTEZIONE AMBIENTE - Via Curtatone</t>
  </si>
  <si>
    <t>Toscana</t>
  </si>
  <si>
    <t>PI</t>
  </si>
  <si>
    <t>Pisa</t>
  </si>
  <si>
    <t>CISAM</t>
  </si>
  <si>
    <t>Marche</t>
  </si>
  <si>
    <t>AN</t>
  </si>
  <si>
    <t>Ancona</t>
  </si>
  <si>
    <t>CNR - IST. SCIENZE MARINE</t>
  </si>
  <si>
    <t>Campania</t>
  </si>
  <si>
    <t>AV</t>
  </si>
  <si>
    <t>CNR - IST. SCIENZE ALIMENTAZIONE</t>
  </si>
  <si>
    <t>Puglia</t>
  </si>
  <si>
    <t>BA</t>
  </si>
  <si>
    <t>Bari</t>
  </si>
  <si>
    <t>CNR - IST. SCIENDE DELLE PRODUZIONI ALIMENTARI</t>
  </si>
  <si>
    <t>Emilia-Romagna</t>
  </si>
  <si>
    <t>BO</t>
  </si>
  <si>
    <t>Bologna</t>
  </si>
  <si>
    <t>CNR - IST. SINTESI ORGANICA E LA FOTOREATTIVITA'</t>
  </si>
  <si>
    <t>Sardegna</t>
  </si>
  <si>
    <t>CA</t>
  </si>
  <si>
    <t>Cagliari</t>
  </si>
  <si>
    <t>CNR - IST. NEUROGENETICA E NEUROFARMACOLOGIA</t>
  </si>
  <si>
    <t>Sicilia</t>
  </si>
  <si>
    <t>CT</t>
  </si>
  <si>
    <t>Catania</t>
  </si>
  <si>
    <t>CNR - IST. MICROELETTRONICA E MICROSISTEMI</t>
  </si>
  <si>
    <t>Calabria</t>
  </si>
  <si>
    <t>CS</t>
  </si>
  <si>
    <t>CNR - IST. RIC. PROTEZIONE IDROGEOLOGICA</t>
  </si>
  <si>
    <t>RA</t>
  </si>
  <si>
    <t>Faenza</t>
  </si>
  <si>
    <t>CNR - IST. SCIENZA E TECNOLOGIA DEI MATERIALI CERAMICI</t>
  </si>
  <si>
    <t>FE</t>
  </si>
  <si>
    <t>Ferrara</t>
  </si>
  <si>
    <t>CNR - IST. MACCHINE AGRICOLE EMOVIMENTO TERRA</t>
  </si>
  <si>
    <t>FI</t>
  </si>
  <si>
    <t>Firenze</t>
  </si>
  <si>
    <t>Liguria</t>
  </si>
  <si>
    <t>GE</t>
  </si>
  <si>
    <t>Genova</t>
  </si>
  <si>
    <t>CNR - IST. BIOFISICA</t>
  </si>
  <si>
    <t>Abruzzo</t>
  </si>
  <si>
    <t>AQ</t>
  </si>
  <si>
    <t>L'Aquila</t>
  </si>
  <si>
    <t>CNR - IST. TRAPIANTI D'ORGANO E L'IMMNOCITOLOGIA</t>
  </si>
  <si>
    <t>LE</t>
  </si>
  <si>
    <t>Lecce</t>
  </si>
  <si>
    <t>FG</t>
  </si>
  <si>
    <t>Lesina</t>
  </si>
  <si>
    <t>TP</t>
  </si>
  <si>
    <t>Mazara del Vallo</t>
  </si>
  <si>
    <t>ME</t>
  </si>
  <si>
    <t>Messina</t>
  </si>
  <si>
    <t>CNR - IST. TECNOLOGIE AVANZATE PER L'ENERGIA</t>
  </si>
  <si>
    <t>Lombardia</t>
  </si>
  <si>
    <t>MI</t>
  </si>
  <si>
    <t>Milano</t>
  </si>
  <si>
    <t>CNR - STUDIO DELLE MACROMOLECOLE</t>
  </si>
  <si>
    <t>NA</t>
  </si>
  <si>
    <t>Napoli</t>
  </si>
  <si>
    <t>CNR - IST. GENETICA E BIOFISICA</t>
  </si>
  <si>
    <t>Veneto</t>
  </si>
  <si>
    <t>PD</t>
  </si>
  <si>
    <t>Padova</t>
  </si>
  <si>
    <t>CNR - IST. DI CHIMICA INORGANICA E DELLE SUPERFICI</t>
  </si>
  <si>
    <t>PA</t>
  </si>
  <si>
    <t>Palermo</t>
  </si>
  <si>
    <t>CNR - IST. ASTROFISICA SPAZIALE E FISICA COSMICA</t>
  </si>
  <si>
    <t>PR</t>
  </si>
  <si>
    <t>Parma</t>
  </si>
  <si>
    <t>CNR - IST. MATERIALI  PER ELETTRONICA E MAGNETISMO</t>
  </si>
  <si>
    <t>Pavia</t>
  </si>
  <si>
    <t>Umbria</t>
  </si>
  <si>
    <t>PG</t>
  </si>
  <si>
    <t>Perugia</t>
  </si>
  <si>
    <t>CNR - IST. RICERCA PER LA PROTEZIONE IDROGEOLOGICA</t>
  </si>
  <si>
    <t>CNR - FISIOLOGIA CLINICA</t>
  </si>
  <si>
    <t>Basilicata</t>
  </si>
  <si>
    <t>PZ</t>
  </si>
  <si>
    <t>Potenza</t>
  </si>
  <si>
    <t>CNR - SERVIZIO III - STATO GIURICO E TRATTAMENTO ECONOMICO</t>
  </si>
  <si>
    <t>Trentino-Alto Adige</t>
  </si>
  <si>
    <t>TN</t>
  </si>
  <si>
    <t>San Michele all'Adige</t>
  </si>
  <si>
    <t>TA</t>
  </si>
  <si>
    <t>Taranto</t>
  </si>
  <si>
    <t>CNR - IST. AMBIENTE MARINO COSTIERO</t>
  </si>
  <si>
    <t>Piemonte</t>
  </si>
  <si>
    <t>TO</t>
  </si>
  <si>
    <t>Torino</t>
  </si>
  <si>
    <t>Friuli-Venezia Giulia</t>
  </si>
  <si>
    <t>TS</t>
  </si>
  <si>
    <t>Trieste</t>
  </si>
  <si>
    <t>VE</t>
  </si>
  <si>
    <t>Venezia</t>
  </si>
  <si>
    <t>VB</t>
  </si>
  <si>
    <t>Verbania</t>
  </si>
  <si>
    <t>CNR - STUDIO ECOSISTEMI</t>
  </si>
  <si>
    <t>ENSE</t>
  </si>
  <si>
    <t>IIMS - IST. ITALIANO DI MEDICINA SOCIALE</t>
  </si>
  <si>
    <t>INAF - OSSERVATORIO ASTRONOMICO BRERA</t>
  </si>
  <si>
    <t>INEA - IST. NAZIONALE DI ECONOMIA AGRARIA</t>
  </si>
  <si>
    <t>INFM - IST. NAZIONALE PER LA FISICA DELLA MATERIA</t>
  </si>
  <si>
    <t>Frascati</t>
  </si>
  <si>
    <t>INFN - LABORATORI NAZIONALE DI FRASCATI</t>
  </si>
  <si>
    <t>INFN - LABORATORI NAZIONALI DEL GRAN SASSO</t>
  </si>
  <si>
    <t>Legnaro</t>
  </si>
  <si>
    <t>Ozzano dell'Emilia</t>
  </si>
  <si>
    <t>INFS - IST. NAZIONALE PER LA FAUNA SELVATICA</t>
  </si>
  <si>
    <t>INOA - IST. NAZIONALE DI OTTICA APPLICATA</t>
  </si>
  <si>
    <t>INRAN - IST. NAZIONALE DELLA NUTRIZIONE</t>
  </si>
  <si>
    <t>INSEAN - IST. NAZ. PER STUDI ED ESPERIENZE DI ARCHITETTURA NAVALE</t>
  </si>
  <si>
    <t>INVALSI - IST. NAZIONALE VALUTAZIONE SISTEMA ISTRUZIONE</t>
  </si>
  <si>
    <t>ISAE - IST. DI STUDI E ANALISI ECONOMICA</t>
  </si>
  <si>
    <t>PC</t>
  </si>
  <si>
    <t>Piacenza</t>
  </si>
  <si>
    <t>BS</t>
  </si>
  <si>
    <t>Brescia</t>
  </si>
  <si>
    <t>Molise</t>
  </si>
  <si>
    <t>CB</t>
  </si>
  <si>
    <t>Campobasso</t>
  </si>
  <si>
    <t>CO</t>
  </si>
  <si>
    <t>Como</t>
  </si>
  <si>
    <t>FO</t>
  </si>
  <si>
    <t>Forlì</t>
  </si>
  <si>
    <t>LI</t>
  </si>
  <si>
    <t>Livorno</t>
  </si>
  <si>
    <t>Monteporzio</t>
  </si>
  <si>
    <t>ISS - IST. SUPERIORE SANITA'</t>
  </si>
  <si>
    <t>IST. DI FISIOLOGIA CLINICA</t>
  </si>
  <si>
    <t>Valverde</t>
  </si>
  <si>
    <t>Lodi</t>
  </si>
  <si>
    <t>SA</t>
  </si>
  <si>
    <t>Scafati</t>
  </si>
  <si>
    <t>IM</t>
  </si>
  <si>
    <t>San Remo</t>
  </si>
  <si>
    <t>Monterotondo</t>
  </si>
  <si>
    <t>AR</t>
  </si>
  <si>
    <t>Arezzo</t>
  </si>
  <si>
    <t>TV</t>
  </si>
  <si>
    <t>Conegliano</t>
  </si>
  <si>
    <t>Acireale</t>
  </si>
  <si>
    <t>Trento</t>
  </si>
  <si>
    <t>PE</t>
  </si>
  <si>
    <t>Città Sant'Angelo</t>
  </si>
  <si>
    <t>AT</t>
  </si>
  <si>
    <t>Asti</t>
  </si>
  <si>
    <t>Pontecagnano Faiano</t>
  </si>
  <si>
    <t>Rende</t>
  </si>
  <si>
    <t>CZ</t>
  </si>
  <si>
    <t>Catanzaro</t>
  </si>
  <si>
    <t>ISTAT - UFF. REGIONALE PER LA TOSCANA</t>
  </si>
  <si>
    <t>ISTAT - UFFICIO REGIONALE PER LA CAMPAGNA</t>
  </si>
  <si>
    <t>Pescara</t>
  </si>
  <si>
    <t>ISTAT - COLLEGIO UNICO (COMPRESO L'U.R. DI ROMA)</t>
  </si>
  <si>
    <t>ISTAT - UFFICIO INTERREGIONALE PER IL PIEMONTE E LA VALLE D'AOSTA</t>
  </si>
  <si>
    <t>ISTAT - UFF. REGIONALE PER IL VENETO DI VENEZIA MESTRE</t>
  </si>
  <si>
    <t>MARITELERADAR LIVORNO</t>
  </si>
  <si>
    <t>OSSERVATORIO ASTROFISICO</t>
  </si>
  <si>
    <t>OSSERVATORIO ASTROFISICO ARCETRI</t>
  </si>
  <si>
    <t>OSSERVATORIO ASTRONOMICO</t>
  </si>
  <si>
    <t>Pino Torinese</t>
  </si>
  <si>
    <t>OSSERVATORIO ASTRONOMICO CAPODIMONTE</t>
  </si>
  <si>
    <t>Capoterra</t>
  </si>
  <si>
    <t>STAZIONE ZOOLOGICA ANTHON DOHRN</t>
  </si>
  <si>
    <t>CNR - IST. GENETICA MOLECOLARE</t>
  </si>
  <si>
    <t>CNR - IST. FISICA APPLICATA "NELLO CARRARA"</t>
  </si>
  <si>
    <t>CNR - IST. VALORIZZAZIONE DEL LEGNO E DELLE SPECIE ARBOREE</t>
  </si>
  <si>
    <t>INFN - IST. NAZIONALE DI FISICA NUCLEARE</t>
  </si>
  <si>
    <t xml:space="preserve">INFN - IST. NAZIONALE DI FISICA NUCLEARE </t>
  </si>
  <si>
    <t>INFN - IST. NAZIONALE DI FISICA NUCLEARE LABORATORI NAZIONALI DEL SUD</t>
  </si>
  <si>
    <t>INFN - IST. NAZIONALE DI FISICA NUCLEARE FIRENZE</t>
  </si>
  <si>
    <t>INFN - IST. NAZIONALE DI FISICA NUCLEARE NAPOLI</t>
  </si>
  <si>
    <t>INFN - IST. NAZIONALE DI FISICA NUCLEARE ROMA I ROMA II ROMA III</t>
  </si>
  <si>
    <t>INGV - IST. NAZIONALE DI GEOFISICA DI ROMA E SEDI COLLEGATE</t>
  </si>
  <si>
    <t>IST. UNIVERSITARIO DI ARCHITETTURA IUAV</t>
  </si>
  <si>
    <t>INOGS - IST.NAZIONALE DI OCEANOGRAFIA E DI FISICA SPER.</t>
  </si>
  <si>
    <t>IST. SPER. AGRONOMICO</t>
  </si>
  <si>
    <t>IST. SPER. DI ALTAMATEMATICA FRANCESCO SEVERI</t>
  </si>
  <si>
    <t>IST. SPER. LATTIERO CASEARIO</t>
  </si>
  <si>
    <t>IST. SPER. PER IL TABACCO</t>
  </si>
  <si>
    <t>IST. SPER. PER LA CEREALICOLTURA</t>
  </si>
  <si>
    <t>IST. SPER. PER LA FLORICOLTURA</t>
  </si>
  <si>
    <t>IST. SPER. PER LA FRUTTICOLTURA</t>
  </si>
  <si>
    <t>IST. SPER. PER LA MECANIZZAZIONE AGRICOLA</t>
  </si>
  <si>
    <t>IST. SPER. PER LA NUTRIZIONE DELLE PIANTE</t>
  </si>
  <si>
    <t>IST. SPER. PER LA PATOLOGIA VEGETALE</t>
  </si>
  <si>
    <t>IST. SPER. PER LA SELVICOLTURA</t>
  </si>
  <si>
    <t>IST. SPER. PER LA VALORIZZAZIONE TECNOLOGICA DEI PRODOTTI AGRICOLI</t>
  </si>
  <si>
    <t>IST. SPER. PER LA VITICOLTURA</t>
  </si>
  <si>
    <t>IST. SPER. PER LA ZOOLOGIA AGRARIA CASCINE DEL RICCIO</t>
  </si>
  <si>
    <t>IST. SPER. PER LA ZOOTECNIA</t>
  </si>
  <si>
    <t>IST. SPER. PER L'AGRUMICOLTURA</t>
  </si>
  <si>
    <t>IST. SPER. PER L'ASSESTAMENTO FORESTALE E PER L'APICOLTURA VILLAZANO</t>
  </si>
  <si>
    <t>IST. SPER. PER LE COLTURE FORAGGERE</t>
  </si>
  <si>
    <t>IST. SPER. PER LE COLTURE INDUSTRIALI</t>
  </si>
  <si>
    <t>IST. SPER. PER L'ELAIOTECNICA</t>
  </si>
  <si>
    <t>IST. SPER. PER L'ENOLOGIA</t>
  </si>
  <si>
    <t>IST. SPER. PER LO STUDIO E LA DIFESA DEL SUOLO</t>
  </si>
  <si>
    <t>IST. SPER. PER L'ORTICOLTURA</t>
  </si>
  <si>
    <t>IST. SPER. PER L'OVICOLTURA</t>
  </si>
  <si>
    <t>IST. SPER. TALASSOGRAFICO</t>
  </si>
  <si>
    <t>ISTAT - UFF. REGIONALE PER LE MARCHE</t>
  </si>
  <si>
    <t>ISTAT - UFF. REGIONALE PER LA PUGLIA</t>
  </si>
  <si>
    <t>ISTAT - UFF. REGIONALE PER L'EMILIA ROMAGNA</t>
  </si>
  <si>
    <t>ISTAT - UFF. REGIONALE PER LA SARDEGNA</t>
  </si>
  <si>
    <t>ISTAT - UFF. REGIONALE PER IL MOLISE</t>
  </si>
  <si>
    <t>ISTAT - UFF. REGIONALE PER LA CALABRIA</t>
  </si>
  <si>
    <t>ISTAT - UFF. REGIONALE PER LA LIGURIA</t>
  </si>
  <si>
    <t>ISTAT - UFF. REGIONALE PER LA SICILIA</t>
  </si>
  <si>
    <t>ISTAT - UFF. REGIONALE PER L'UMBRIA</t>
  </si>
  <si>
    <t>ISTAT - UFF. REGIONALE PER L'ABRUZZO</t>
  </si>
  <si>
    <t>ISTAT - UFF. REGIONALE PER LA BASILICATA</t>
  </si>
  <si>
    <t>ISTAT - UFF. REGIONALE PER IL FRIULI VENEZIA GIULIA</t>
  </si>
  <si>
    <t>OSSERVATORIO - STAZIONE ASTRONOMICA POGGIO DEI PINI CAPOTERRA</t>
  </si>
  <si>
    <t>ISPESL - IST. SUP. PER LA PREVEN. E SICUR. SUL LAVORO</t>
  </si>
  <si>
    <t xml:space="preserve">ISPESL - IST. SUP. PER LA PREVEN. E SICUR. SUL LAVORO </t>
  </si>
  <si>
    <t>ISPESL - IST. SUP. PER LA PREVEN. E SICUR. SUL LAVORO - V. Alessandria</t>
  </si>
  <si>
    <t>ISPESL - IST. SUP. PER LA PREVEN. E SICUR. SUL LAVORO - V. Bargoni</t>
  </si>
  <si>
    <t>ISPESL - IST. SUP. PER LA PREVEN. E SICUR. SUL LAVORO - V. Casilina</t>
  </si>
  <si>
    <t>ISPESL - IST. SUP. PER LA PREVEN. E SICUR. SUL LAVORO - V. Urbana</t>
  </si>
  <si>
    <t>ICRAM - IST. CENTRALE PER LA RICERCA SCIENT. E TECNOL. APPLICATA AL MARE</t>
  </si>
  <si>
    <t>ISFOL - IST. PER LO SVILUPPO DELLA FORMAZ. PROFES. DEI LAVORATORI</t>
  </si>
  <si>
    <t>IST. PER LO ST. SOST. NAT. DI INTERESSE ALIMEN. E CHIMICO FARMAC.</t>
  </si>
  <si>
    <t>OK</t>
  </si>
  <si>
    <t>TE</t>
  </si>
  <si>
    <t>Teramo</t>
  </si>
  <si>
    <t>USI RDB</t>
  </si>
  <si>
    <t>REGIONE</t>
  </si>
  <si>
    <t>PROV</t>
  </si>
  <si>
    <t>COMUNE</t>
  </si>
  <si>
    <t>COLLEGIO</t>
  </si>
  <si>
    <t>IENGF - IST. ELETTRONICO NAZIONALE GALILEO FERRARIS</t>
  </si>
  <si>
    <t>FLC CGIL</t>
  </si>
  <si>
    <t>UILPA UR</t>
  </si>
  <si>
    <t>RIEPILOGO RICERCA</t>
  </si>
  <si>
    <t>INAF - OSSERVATORIO ASTRONOMICO DI ROMA</t>
  </si>
  <si>
    <t>CNR - IST. DI METODOLOGIE ANALISI AMBIENTALI</t>
  </si>
  <si>
    <t>Seggi</t>
  </si>
  <si>
    <t>OSSERVATORIO ASTRONOMICO DI COLLURANIA</t>
  </si>
  <si>
    <t>Avellino-Salerno</t>
  </si>
  <si>
    <t>Cosenza-Catanzaro</t>
  </si>
  <si>
    <t>Perugia-Porano</t>
  </si>
  <si>
    <t>OR</t>
  </si>
  <si>
    <t>Oristano - Sassari</t>
  </si>
  <si>
    <t>CNR</t>
  </si>
  <si>
    <t>ELEZIONI</t>
  </si>
  <si>
    <t>NON</t>
  </si>
  <si>
    <t>TENUTE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</si>
</sst>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3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Courier New"/>
      <family val="3"/>
    </font>
    <font>
      <b/>
      <sz val="8"/>
      <color indexed="10"/>
      <name val="Courier New"/>
      <family val="3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thin"/>
      <top style="thin"/>
      <bottom style="thin"/>
    </border>
    <border>
      <left style="thin"/>
      <right style="hair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horizontal="left" vertical="center" shrinkToFit="1"/>
    </xf>
    <xf numFmtId="0" fontId="1" fillId="0" borderId="0" xfId="0" applyNumberFormat="1" applyFont="1" applyFill="1" applyAlignment="1">
      <alignment horizontal="left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left" vertical="center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4" borderId="10" xfId="0" applyNumberFormat="1" applyFont="1" applyFill="1" applyBorder="1" applyAlignment="1">
      <alignment horizontal="left" vertical="center" shrinkToFit="1"/>
    </xf>
    <xf numFmtId="0" fontId="1" fillId="34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35" borderId="10" xfId="0" applyNumberFormat="1" applyFont="1" applyFill="1" applyBorder="1" applyAlignment="1">
      <alignment horizontal="center" vertical="center" shrinkToFit="1"/>
    </xf>
    <xf numFmtId="0" fontId="1" fillId="35" borderId="10" xfId="0" applyNumberFormat="1" applyFont="1" applyFill="1" applyBorder="1" applyAlignment="1">
      <alignment horizontal="left" vertical="center" shrinkToFit="1"/>
    </xf>
    <xf numFmtId="0" fontId="1" fillId="36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left" vertical="center" shrinkToFit="1"/>
    </xf>
    <xf numFmtId="0" fontId="3" fillId="37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14" xfId="0" applyNumberFormat="1" applyFont="1" applyFill="1" applyBorder="1" applyAlignment="1">
      <alignment horizontal="center" vertical="center" shrinkToFit="1"/>
    </xf>
    <xf numFmtId="0" fontId="2" fillId="36" borderId="14" xfId="0" applyNumberFormat="1" applyFont="1" applyFill="1" applyBorder="1" applyAlignment="1">
      <alignment horizontal="center" vertical="center" shrinkToFit="1"/>
    </xf>
    <xf numFmtId="10" fontId="2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0" fontId="2" fillId="0" borderId="14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10" fontId="2" fillId="33" borderId="14" xfId="0" applyNumberFormat="1" applyFont="1" applyFill="1" applyBorder="1" applyAlignment="1">
      <alignment horizontal="center" vertical="center" shrinkToFit="1"/>
    </xf>
    <xf numFmtId="10" fontId="2" fillId="37" borderId="14" xfId="0" applyNumberFormat="1" applyFont="1" applyFill="1" applyBorder="1" applyAlignment="1">
      <alignment horizontal="center" vertical="center" shrinkToFit="1"/>
    </xf>
    <xf numFmtId="0" fontId="2" fillId="35" borderId="10" xfId="0" applyNumberFormat="1" applyFont="1" applyFill="1" applyBorder="1" applyAlignment="1">
      <alignment horizontal="center" vertical="center" shrinkToFit="1"/>
    </xf>
    <xf numFmtId="10" fontId="2" fillId="35" borderId="14" xfId="0" applyNumberFormat="1" applyFont="1" applyFill="1" applyBorder="1" applyAlignment="1">
      <alignment horizontal="center" vertical="center" shrinkToFit="1"/>
    </xf>
    <xf numFmtId="0" fontId="2" fillId="36" borderId="10" xfId="0" applyNumberFormat="1" applyFont="1" applyFill="1" applyBorder="1" applyAlignment="1">
      <alignment horizontal="center" vertical="center" shrinkToFit="1"/>
    </xf>
    <xf numFmtId="10" fontId="2" fillId="36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0" fontId="2" fillId="0" borderId="12" xfId="0" applyNumberFormat="1" applyFont="1" applyFill="1" applyBorder="1" applyAlignment="1">
      <alignment horizontal="center" vertical="center" shrinkToFit="1"/>
    </xf>
    <xf numFmtId="1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shrinkToFit="1"/>
    </xf>
    <xf numFmtId="0" fontId="8" fillId="35" borderId="14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 shrinkToFit="1"/>
    </xf>
    <xf numFmtId="0" fontId="3" fillId="33" borderId="1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35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3" borderId="19" xfId="0" applyNumberFormat="1" applyFont="1" applyFill="1" applyBorder="1" applyAlignment="1">
      <alignment horizontal="center" vertical="center" shrinkToFit="1"/>
    </xf>
    <xf numFmtId="0" fontId="2" fillId="36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3" fillId="36" borderId="11" xfId="0" applyNumberFormat="1" applyFont="1" applyFill="1" applyBorder="1" applyAlignment="1">
      <alignment horizontal="center" vertical="center" shrinkToFit="1"/>
    </xf>
    <xf numFmtId="0" fontId="3" fillId="36" borderId="19" xfId="0" applyNumberFormat="1" applyFont="1" applyFill="1" applyBorder="1" applyAlignment="1">
      <alignment horizontal="center" vertical="center" shrinkToFit="1"/>
    </xf>
    <xf numFmtId="0" fontId="1" fillId="33" borderId="21" xfId="0" applyNumberFormat="1" applyFont="1" applyFill="1" applyBorder="1" applyAlignment="1">
      <alignment horizontal="left"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2" fillId="33" borderId="23" xfId="0" applyNumberFormat="1" applyFont="1" applyFill="1" applyBorder="1" applyAlignment="1">
      <alignment horizontal="center" vertical="center" shrinkToFit="1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33" borderId="25" xfId="0" applyNumberFormat="1" applyFont="1" applyFill="1" applyBorder="1" applyAlignment="1">
      <alignment horizontal="center" vertical="center" shrinkToFit="1"/>
    </xf>
    <xf numFmtId="10" fontId="2" fillId="33" borderId="25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0" fontId="2" fillId="35" borderId="27" xfId="0" applyNumberFormat="1" applyFont="1" applyFill="1" applyBorder="1" applyAlignment="1">
      <alignment horizontal="center" vertical="center" shrinkToFit="1"/>
    </xf>
    <xf numFmtId="0" fontId="2" fillId="35" borderId="28" xfId="0" applyNumberFormat="1" applyFont="1" applyFill="1" applyBorder="1" applyAlignment="1">
      <alignment horizontal="center" vertical="center" shrinkToFit="1"/>
    </xf>
    <xf numFmtId="10" fontId="2" fillId="35" borderId="28" xfId="0" applyNumberFormat="1" applyFont="1" applyFill="1" applyBorder="1" applyAlignment="1">
      <alignment horizontal="center" vertical="center" shrinkToFit="1"/>
    </xf>
    <xf numFmtId="0" fontId="2" fillId="33" borderId="21" xfId="0" applyNumberFormat="1" applyFont="1" applyFill="1" applyBorder="1" applyAlignment="1">
      <alignment horizontal="center" vertical="center" shrinkToFit="1"/>
    </xf>
    <xf numFmtId="10" fontId="2" fillId="33" borderId="2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7109375" defaultRowHeight="15" customHeight="1"/>
  <cols>
    <col min="1" max="1" width="14.140625" style="4" customWidth="1"/>
    <col min="2" max="2" width="5.7109375" style="2" customWidth="1"/>
    <col min="3" max="3" width="14.28125" style="4" customWidth="1"/>
    <col min="4" max="4" width="42.8515625" style="4" customWidth="1"/>
    <col min="5" max="6" width="5.7109375" style="46" customWidth="1"/>
    <col min="7" max="7" width="7.140625" style="47" customWidth="1"/>
    <col min="8" max="8" width="8.421875" style="47" customWidth="1"/>
    <col min="9" max="9" width="7.7109375" style="47" customWidth="1"/>
    <col min="10" max="10" width="6.140625" style="48" customWidth="1"/>
    <col min="11" max="11" width="8.7109375" style="11" customWidth="1"/>
    <col min="12" max="12" width="6.421875" style="11" customWidth="1"/>
    <col min="13" max="13" width="6.7109375" style="48" customWidth="1"/>
    <col min="14" max="14" width="8.7109375" style="47" customWidth="1"/>
    <col min="15" max="15" width="6.00390625" style="47" bestFit="1" customWidth="1"/>
    <col min="16" max="16" width="6.7109375" style="48" customWidth="1"/>
    <col min="17" max="17" width="9.00390625" style="47" customWidth="1"/>
    <col min="18" max="18" width="6.00390625" style="47" bestFit="1" customWidth="1"/>
    <col min="19" max="19" width="6.7109375" style="48" customWidth="1"/>
    <col min="20" max="20" width="8.00390625" style="47" customWidth="1"/>
    <col min="21" max="21" width="7.00390625" style="47" customWidth="1"/>
    <col min="22" max="22" width="6.7109375" style="48" customWidth="1"/>
    <col min="23" max="23" width="6.140625" style="47" customWidth="1"/>
    <col min="24" max="24" width="7.140625" style="47" customWidth="1"/>
    <col min="25" max="25" width="6.7109375" style="48" customWidth="1"/>
    <col min="26" max="26" width="8.140625" style="47" customWidth="1"/>
    <col min="27" max="27" width="6.421875" style="47" customWidth="1"/>
    <col min="28" max="16384" width="9.7109375" style="3" customWidth="1"/>
  </cols>
  <sheetData>
    <row r="1" spans="1:27" s="64" customFormat="1" ht="27" customHeight="1">
      <c r="A1" s="17" t="s">
        <v>243</v>
      </c>
      <c r="B1" s="18" t="s">
        <v>244</v>
      </c>
      <c r="C1" s="17" t="s">
        <v>245</v>
      </c>
      <c r="D1" s="17" t="s">
        <v>246</v>
      </c>
      <c r="E1" s="19" t="s">
        <v>239</v>
      </c>
      <c r="F1" s="19" t="s">
        <v>239</v>
      </c>
      <c r="G1" s="34" t="s">
        <v>3</v>
      </c>
      <c r="H1" s="35" t="s">
        <v>4</v>
      </c>
      <c r="I1" s="34" t="s">
        <v>5</v>
      </c>
      <c r="J1" s="41" t="s">
        <v>6</v>
      </c>
      <c r="K1" s="34" t="s">
        <v>249</v>
      </c>
      <c r="L1" s="67" t="s">
        <v>253</v>
      </c>
      <c r="M1" s="41" t="s">
        <v>6</v>
      </c>
      <c r="N1" s="34" t="s">
        <v>248</v>
      </c>
      <c r="O1" s="67" t="s">
        <v>253</v>
      </c>
      <c r="P1" s="41" t="s">
        <v>6</v>
      </c>
      <c r="Q1" s="34" t="s">
        <v>1</v>
      </c>
      <c r="R1" s="67" t="s">
        <v>253</v>
      </c>
      <c r="S1" s="41" t="s">
        <v>6</v>
      </c>
      <c r="T1" s="34" t="s">
        <v>242</v>
      </c>
      <c r="U1" s="67" t="s">
        <v>253</v>
      </c>
      <c r="V1" s="41" t="s">
        <v>6</v>
      </c>
      <c r="W1" s="34" t="s">
        <v>2</v>
      </c>
      <c r="X1" s="67" t="s">
        <v>253</v>
      </c>
      <c r="Y1" s="41" t="s">
        <v>6</v>
      </c>
      <c r="Z1" s="42" t="s">
        <v>7</v>
      </c>
      <c r="AA1" s="62" t="s">
        <v>8</v>
      </c>
    </row>
    <row r="2" spans="1:27" s="13" customFormat="1" ht="14.25" customHeight="1">
      <c r="A2" s="15" t="s">
        <v>9</v>
      </c>
      <c r="B2" s="14" t="s">
        <v>10</v>
      </c>
      <c r="C2" s="15" t="s">
        <v>11</v>
      </c>
      <c r="D2" s="15" t="s">
        <v>12</v>
      </c>
      <c r="E2" s="54"/>
      <c r="F2" s="54" t="str">
        <f aca="true" t="shared" si="0" ref="F2:F22">IF(H2&gt;0,IF(H2=K2+N2+Q2+T2+W2+Z2+AA2,"OK","ERR"),"")</f>
        <v>OK</v>
      </c>
      <c r="G2" s="38">
        <v>205</v>
      </c>
      <c r="H2" s="39">
        <v>185</v>
      </c>
      <c r="I2" s="38">
        <v>177</v>
      </c>
      <c r="J2" s="55">
        <f aca="true" t="shared" si="1" ref="J2:J33">IF($H2&gt;0,IF(I2/$H2&gt;0,I2/$H2,""),"")</f>
        <v>0.9567567567567568</v>
      </c>
      <c r="K2" s="21">
        <v>52</v>
      </c>
      <c r="L2" s="68"/>
      <c r="M2" s="53">
        <f aca="true" t="shared" si="2" ref="M2:M33">IF($I2&gt;0,IF(K2/$I2&gt;0,K2/$I2,""),"")</f>
        <v>0.2937853107344633</v>
      </c>
      <c r="N2" s="38">
        <v>60</v>
      </c>
      <c r="O2" s="73"/>
      <c r="P2" s="55">
        <f>IF($I2&gt;0,IF(N2/$I2&gt;0,N2/$I2,""),"")</f>
        <v>0.3389830508474576</v>
      </c>
      <c r="Q2" s="38">
        <v>40</v>
      </c>
      <c r="R2" s="73"/>
      <c r="S2" s="55">
        <f aca="true" t="shared" si="3" ref="S2:S33">IF($I2&gt;0,IF(Q2/$I2&gt;0,Q2/$I2,""),"")</f>
        <v>0.22598870056497175</v>
      </c>
      <c r="T2" s="38">
        <v>8</v>
      </c>
      <c r="U2" s="73"/>
      <c r="V2" s="55">
        <f aca="true" t="shared" si="4" ref="V2:V33">IF($I2&gt;0,IF(T2/$I2&gt;0,T2/$I2,""),"")</f>
        <v>0.04519774011299435</v>
      </c>
      <c r="W2" s="38">
        <v>17</v>
      </c>
      <c r="X2" s="73"/>
      <c r="Y2" s="55">
        <f aca="true" t="shared" si="5" ref="Y2:Y33">IF($I2&gt;0,IF(W2/$I2&gt;0,W2/$I2,""),"")</f>
        <v>0.096045197740113</v>
      </c>
      <c r="Z2" s="38"/>
      <c r="AA2" s="54">
        <v>8</v>
      </c>
    </row>
    <row r="3" spans="1:27" s="13" customFormat="1" ht="14.25" customHeight="1">
      <c r="A3" s="15" t="s">
        <v>9</v>
      </c>
      <c r="B3" s="14" t="s">
        <v>10</v>
      </c>
      <c r="C3" s="15" t="s">
        <v>11</v>
      </c>
      <c r="D3" s="15" t="s">
        <v>13</v>
      </c>
      <c r="E3" s="54"/>
      <c r="F3" s="54" t="str">
        <f t="shared" si="0"/>
        <v>OK</v>
      </c>
      <c r="G3" s="38">
        <v>170</v>
      </c>
      <c r="H3" s="39">
        <v>138</v>
      </c>
      <c r="I3" s="38">
        <v>133</v>
      </c>
      <c r="J3" s="55">
        <f t="shared" si="1"/>
        <v>0.9637681159420289</v>
      </c>
      <c r="K3" s="21">
        <v>50</v>
      </c>
      <c r="L3" s="68">
        <v>1</v>
      </c>
      <c r="M3" s="53">
        <f t="shared" si="2"/>
        <v>0.37593984962406013</v>
      </c>
      <c r="N3" s="38">
        <v>27</v>
      </c>
      <c r="O3" s="73">
        <v>1</v>
      </c>
      <c r="P3" s="55">
        <f aca="true" t="shared" si="6" ref="P3:P66">IF($I3&gt;0,IF(N3/$I3&gt;0,N3/$I3,""),"")</f>
        <v>0.20300751879699247</v>
      </c>
      <c r="Q3" s="38">
        <v>39</v>
      </c>
      <c r="R3" s="73">
        <v>1</v>
      </c>
      <c r="S3" s="55">
        <f t="shared" si="3"/>
        <v>0.2932330827067669</v>
      </c>
      <c r="T3" s="38"/>
      <c r="U3" s="73"/>
      <c r="V3" s="55">
        <f t="shared" si="4"/>
      </c>
      <c r="W3" s="38">
        <v>17</v>
      </c>
      <c r="X3" s="73">
        <v>0</v>
      </c>
      <c r="Y3" s="55">
        <f t="shared" si="5"/>
        <v>0.12781954887218044</v>
      </c>
      <c r="Z3" s="38"/>
      <c r="AA3" s="54">
        <v>5</v>
      </c>
    </row>
    <row r="4" spans="1:27" s="13" customFormat="1" ht="14.25" customHeight="1">
      <c r="A4" s="7" t="s">
        <v>14</v>
      </c>
      <c r="B4" s="8" t="s">
        <v>15</v>
      </c>
      <c r="C4" s="7" t="s">
        <v>16</v>
      </c>
      <c r="D4" s="7" t="s">
        <v>17</v>
      </c>
      <c r="E4" s="51"/>
      <c r="F4" s="51">
        <f t="shared" si="0"/>
      </c>
      <c r="G4" s="26"/>
      <c r="H4" s="37"/>
      <c r="I4" s="26"/>
      <c r="J4" s="52">
        <f t="shared" si="1"/>
      </c>
      <c r="K4" s="23"/>
      <c r="L4" s="69"/>
      <c r="M4" s="52">
        <f t="shared" si="2"/>
      </c>
      <c r="N4" s="26"/>
      <c r="O4" s="74"/>
      <c r="P4" s="52">
        <f t="shared" si="6"/>
      </c>
      <c r="Q4" s="26"/>
      <c r="R4" s="74"/>
      <c r="S4" s="52">
        <f t="shared" si="3"/>
      </c>
      <c r="T4" s="26"/>
      <c r="U4" s="74"/>
      <c r="V4" s="52">
        <f t="shared" si="4"/>
      </c>
      <c r="W4" s="26"/>
      <c r="X4" s="74"/>
      <c r="Y4" s="52">
        <f t="shared" si="5"/>
      </c>
      <c r="Z4" s="26"/>
      <c r="AA4" s="51"/>
    </row>
    <row r="5" spans="1:27" s="13" customFormat="1" ht="14.25" customHeight="1">
      <c r="A5" s="15" t="s">
        <v>18</v>
      </c>
      <c r="B5" s="14" t="s">
        <v>19</v>
      </c>
      <c r="C5" s="15" t="s">
        <v>20</v>
      </c>
      <c r="D5" s="15" t="s">
        <v>21</v>
      </c>
      <c r="E5" s="54"/>
      <c r="F5" s="54" t="str">
        <f t="shared" si="0"/>
        <v>OK</v>
      </c>
      <c r="G5" s="38">
        <v>19</v>
      </c>
      <c r="H5" s="39">
        <v>16</v>
      </c>
      <c r="I5" s="38">
        <v>16</v>
      </c>
      <c r="J5" s="55">
        <f t="shared" si="1"/>
        <v>1</v>
      </c>
      <c r="K5" s="21">
        <v>2</v>
      </c>
      <c r="L5" s="68"/>
      <c r="M5" s="53">
        <f t="shared" si="2"/>
        <v>0.125</v>
      </c>
      <c r="N5" s="38">
        <v>9</v>
      </c>
      <c r="O5" s="73">
        <v>2</v>
      </c>
      <c r="P5" s="55">
        <f t="shared" si="6"/>
        <v>0.5625</v>
      </c>
      <c r="Q5" s="38"/>
      <c r="R5" s="73"/>
      <c r="S5" s="55">
        <f t="shared" si="3"/>
      </c>
      <c r="T5" s="38">
        <v>5</v>
      </c>
      <c r="U5" s="73">
        <v>1</v>
      </c>
      <c r="V5" s="55">
        <f t="shared" si="4"/>
        <v>0.3125</v>
      </c>
      <c r="W5" s="38"/>
      <c r="X5" s="73"/>
      <c r="Y5" s="55">
        <f t="shared" si="5"/>
      </c>
      <c r="Z5" s="38"/>
      <c r="AA5" s="54"/>
    </row>
    <row r="6" spans="1:27" s="13" customFormat="1" ht="14.25" customHeight="1">
      <c r="A6" s="7" t="s">
        <v>22</v>
      </c>
      <c r="B6" s="8" t="s">
        <v>23</v>
      </c>
      <c r="C6" s="7" t="s">
        <v>255</v>
      </c>
      <c r="D6" s="7" t="s">
        <v>24</v>
      </c>
      <c r="E6" s="51"/>
      <c r="F6" s="51">
        <f t="shared" si="0"/>
      </c>
      <c r="G6" s="26"/>
      <c r="H6" s="37"/>
      <c r="I6" s="26"/>
      <c r="J6" s="52">
        <f t="shared" si="1"/>
      </c>
      <c r="K6" s="23"/>
      <c r="L6" s="69"/>
      <c r="M6" s="52">
        <f t="shared" si="2"/>
      </c>
      <c r="N6" s="26">
        <v>6</v>
      </c>
      <c r="O6" s="74">
        <v>1</v>
      </c>
      <c r="P6" s="52">
        <f t="shared" si="6"/>
      </c>
      <c r="Q6" s="26">
        <v>11</v>
      </c>
      <c r="R6" s="74">
        <v>1</v>
      </c>
      <c r="S6" s="52">
        <f t="shared" si="3"/>
      </c>
      <c r="T6" s="26">
        <v>8</v>
      </c>
      <c r="U6" s="74">
        <v>1</v>
      </c>
      <c r="V6" s="52">
        <f t="shared" si="4"/>
      </c>
      <c r="W6" s="26"/>
      <c r="X6" s="74"/>
      <c r="Y6" s="52">
        <f t="shared" si="5"/>
      </c>
      <c r="Z6" s="26"/>
      <c r="AA6" s="51"/>
    </row>
    <row r="7" spans="1:27" s="13" customFormat="1" ht="14.25" customHeight="1">
      <c r="A7" s="15" t="s">
        <v>25</v>
      </c>
      <c r="B7" s="14" t="s">
        <v>26</v>
      </c>
      <c r="C7" s="15" t="s">
        <v>27</v>
      </c>
      <c r="D7" s="15" t="s">
        <v>28</v>
      </c>
      <c r="E7" s="54"/>
      <c r="F7" s="54" t="str">
        <f t="shared" si="0"/>
        <v>OK</v>
      </c>
      <c r="G7" s="38">
        <v>111</v>
      </c>
      <c r="H7" s="66">
        <v>105</v>
      </c>
      <c r="I7" s="38">
        <v>105</v>
      </c>
      <c r="J7" s="55">
        <f t="shared" si="1"/>
        <v>1</v>
      </c>
      <c r="K7" s="21">
        <v>30</v>
      </c>
      <c r="L7" s="68">
        <v>1</v>
      </c>
      <c r="M7" s="53">
        <f t="shared" si="2"/>
        <v>0.2857142857142857</v>
      </c>
      <c r="N7" s="38">
        <v>34</v>
      </c>
      <c r="O7" s="73">
        <v>1</v>
      </c>
      <c r="P7" s="55">
        <f t="shared" si="6"/>
        <v>0.3238095238095238</v>
      </c>
      <c r="Q7" s="38">
        <v>31</v>
      </c>
      <c r="R7" s="73">
        <v>1</v>
      </c>
      <c r="S7" s="55">
        <f t="shared" si="3"/>
        <v>0.29523809523809524</v>
      </c>
      <c r="T7" s="38">
        <v>10</v>
      </c>
      <c r="U7" s="73">
        <v>0</v>
      </c>
      <c r="V7" s="55">
        <f t="shared" si="4"/>
        <v>0.09523809523809523</v>
      </c>
      <c r="W7" s="38"/>
      <c r="X7" s="73"/>
      <c r="Y7" s="55">
        <f t="shared" si="5"/>
      </c>
      <c r="Z7" s="38"/>
      <c r="AA7" s="54"/>
    </row>
    <row r="8" spans="1:27" s="13" customFormat="1" ht="14.25" customHeight="1">
      <c r="A8" s="15" t="s">
        <v>29</v>
      </c>
      <c r="B8" s="14" t="s">
        <v>30</v>
      </c>
      <c r="C8" s="15" t="s">
        <v>31</v>
      </c>
      <c r="D8" s="15" t="s">
        <v>32</v>
      </c>
      <c r="E8" s="54"/>
      <c r="F8" s="54" t="str">
        <f t="shared" si="0"/>
        <v>OK</v>
      </c>
      <c r="G8" s="38">
        <v>130</v>
      </c>
      <c r="H8" s="39">
        <v>105</v>
      </c>
      <c r="I8" s="38">
        <v>104</v>
      </c>
      <c r="J8" s="55">
        <f t="shared" si="1"/>
        <v>0.9904761904761905</v>
      </c>
      <c r="K8" s="21">
        <v>49</v>
      </c>
      <c r="L8" s="68">
        <v>2</v>
      </c>
      <c r="M8" s="53">
        <f t="shared" si="2"/>
        <v>0.47115384615384615</v>
      </c>
      <c r="N8" s="38">
        <v>10</v>
      </c>
      <c r="O8" s="73">
        <v>0</v>
      </c>
      <c r="P8" s="55">
        <f t="shared" si="6"/>
        <v>0.09615384615384616</v>
      </c>
      <c r="Q8" s="38">
        <v>10</v>
      </c>
      <c r="R8" s="73">
        <v>0</v>
      </c>
      <c r="S8" s="55">
        <f t="shared" si="3"/>
        <v>0.09615384615384616</v>
      </c>
      <c r="T8" s="38">
        <v>35</v>
      </c>
      <c r="U8" s="73">
        <v>1</v>
      </c>
      <c r="V8" s="55">
        <f t="shared" si="4"/>
        <v>0.33653846153846156</v>
      </c>
      <c r="W8" s="38"/>
      <c r="X8" s="73"/>
      <c r="Y8" s="55">
        <f t="shared" si="5"/>
      </c>
      <c r="Z8" s="38">
        <v>1</v>
      </c>
      <c r="AA8" s="54"/>
    </row>
    <row r="9" spans="1:27" s="13" customFormat="1" ht="14.25" customHeight="1">
      <c r="A9" s="15" t="s">
        <v>33</v>
      </c>
      <c r="B9" s="14" t="s">
        <v>34</v>
      </c>
      <c r="C9" s="15" t="s">
        <v>35</v>
      </c>
      <c r="D9" s="15" t="s">
        <v>36</v>
      </c>
      <c r="E9" s="54"/>
      <c r="F9" s="54" t="str">
        <f t="shared" si="0"/>
        <v>OK</v>
      </c>
      <c r="G9" s="38">
        <v>18</v>
      </c>
      <c r="H9" s="39">
        <v>14</v>
      </c>
      <c r="I9" s="38">
        <v>13</v>
      </c>
      <c r="J9" s="55">
        <f t="shared" si="1"/>
        <v>0.9285714285714286</v>
      </c>
      <c r="K9" s="21">
        <v>9</v>
      </c>
      <c r="L9" s="68">
        <v>2</v>
      </c>
      <c r="M9" s="53">
        <f t="shared" si="2"/>
        <v>0.6923076923076923</v>
      </c>
      <c r="N9" s="38"/>
      <c r="O9" s="73"/>
      <c r="P9" s="55">
        <f t="shared" si="6"/>
      </c>
      <c r="Q9" s="38">
        <v>4</v>
      </c>
      <c r="R9" s="73">
        <v>1</v>
      </c>
      <c r="S9" s="55">
        <f t="shared" si="3"/>
        <v>0.3076923076923077</v>
      </c>
      <c r="T9" s="38"/>
      <c r="U9" s="73"/>
      <c r="V9" s="55">
        <f t="shared" si="4"/>
      </c>
      <c r="W9" s="38"/>
      <c r="X9" s="73"/>
      <c r="Y9" s="55">
        <f t="shared" si="5"/>
      </c>
      <c r="Z9" s="38">
        <v>1</v>
      </c>
      <c r="AA9" s="54"/>
    </row>
    <row r="10" spans="1:27" s="13" customFormat="1" ht="14.25" customHeight="1">
      <c r="A10" s="15" t="s">
        <v>37</v>
      </c>
      <c r="B10" s="14" t="s">
        <v>38</v>
      </c>
      <c r="C10" s="15" t="s">
        <v>39</v>
      </c>
      <c r="D10" s="15" t="s">
        <v>40</v>
      </c>
      <c r="E10" s="54"/>
      <c r="F10" s="54" t="str">
        <f t="shared" si="0"/>
        <v>OK</v>
      </c>
      <c r="G10" s="38">
        <v>51</v>
      </c>
      <c r="H10" s="39">
        <v>46</v>
      </c>
      <c r="I10" s="38">
        <v>46</v>
      </c>
      <c r="J10" s="55">
        <f t="shared" si="1"/>
        <v>1</v>
      </c>
      <c r="K10" s="21">
        <v>26</v>
      </c>
      <c r="L10" s="68">
        <v>2</v>
      </c>
      <c r="M10" s="53">
        <f t="shared" si="2"/>
        <v>0.5652173913043478</v>
      </c>
      <c r="N10" s="38">
        <v>17</v>
      </c>
      <c r="O10" s="73">
        <v>1</v>
      </c>
      <c r="P10" s="55">
        <f t="shared" si="6"/>
        <v>0.3695652173913043</v>
      </c>
      <c r="Q10" s="38">
        <v>3</v>
      </c>
      <c r="R10" s="73">
        <v>0</v>
      </c>
      <c r="S10" s="55">
        <f t="shared" si="3"/>
        <v>0.06521739130434782</v>
      </c>
      <c r="T10" s="38"/>
      <c r="U10" s="73"/>
      <c r="V10" s="55">
        <f t="shared" si="4"/>
      </c>
      <c r="W10" s="38"/>
      <c r="X10" s="73"/>
      <c r="Y10" s="55">
        <f t="shared" si="5"/>
      </c>
      <c r="Z10" s="38"/>
      <c r="AA10" s="54"/>
    </row>
    <row r="11" spans="1:27" s="13" customFormat="1" ht="14.25" customHeight="1">
      <c r="A11" s="15" t="s">
        <v>41</v>
      </c>
      <c r="B11" s="14" t="s">
        <v>42</v>
      </c>
      <c r="C11" s="15" t="s">
        <v>256</v>
      </c>
      <c r="D11" s="15" t="s">
        <v>43</v>
      </c>
      <c r="E11" s="54"/>
      <c r="F11" s="54" t="str">
        <f t="shared" si="0"/>
        <v>OK</v>
      </c>
      <c r="G11" s="38">
        <v>43</v>
      </c>
      <c r="H11" s="39">
        <v>42</v>
      </c>
      <c r="I11" s="38">
        <v>41</v>
      </c>
      <c r="J11" s="55">
        <f t="shared" si="1"/>
        <v>0.9761904761904762</v>
      </c>
      <c r="K11" s="21">
        <v>12</v>
      </c>
      <c r="L11" s="68">
        <v>1</v>
      </c>
      <c r="M11" s="53">
        <f t="shared" si="2"/>
        <v>0.2926829268292683</v>
      </c>
      <c r="N11" s="38"/>
      <c r="O11" s="73"/>
      <c r="P11" s="55">
        <f t="shared" si="6"/>
      </c>
      <c r="Q11" s="38">
        <v>10</v>
      </c>
      <c r="R11" s="73">
        <v>1</v>
      </c>
      <c r="S11" s="55">
        <f t="shared" si="3"/>
        <v>0.24390243902439024</v>
      </c>
      <c r="T11" s="38">
        <v>19</v>
      </c>
      <c r="U11" s="73">
        <v>1</v>
      </c>
      <c r="V11" s="55">
        <f t="shared" si="4"/>
        <v>0.4634146341463415</v>
      </c>
      <c r="W11" s="38"/>
      <c r="X11" s="73"/>
      <c r="Y11" s="55">
        <f t="shared" si="5"/>
      </c>
      <c r="Z11" s="38">
        <v>1</v>
      </c>
      <c r="AA11" s="54"/>
    </row>
    <row r="12" spans="1:27" s="13" customFormat="1" ht="14.25" customHeight="1">
      <c r="A12" s="15" t="s">
        <v>29</v>
      </c>
      <c r="B12" s="14" t="s">
        <v>44</v>
      </c>
      <c r="C12" s="15" t="s">
        <v>45</v>
      </c>
      <c r="D12" s="15" t="s">
        <v>46</v>
      </c>
      <c r="E12" s="54"/>
      <c r="F12" s="54" t="str">
        <f t="shared" si="0"/>
        <v>OK</v>
      </c>
      <c r="G12" s="38">
        <v>14</v>
      </c>
      <c r="H12" s="39">
        <v>13</v>
      </c>
      <c r="I12" s="38">
        <v>13</v>
      </c>
      <c r="J12" s="55">
        <f t="shared" si="1"/>
        <v>1</v>
      </c>
      <c r="K12" s="21">
        <v>6</v>
      </c>
      <c r="L12" s="68">
        <v>1</v>
      </c>
      <c r="M12" s="53">
        <f t="shared" si="2"/>
        <v>0.46153846153846156</v>
      </c>
      <c r="N12" s="38"/>
      <c r="O12" s="73"/>
      <c r="P12" s="55">
        <f t="shared" si="6"/>
      </c>
      <c r="Q12" s="38">
        <v>4</v>
      </c>
      <c r="R12" s="73">
        <v>1</v>
      </c>
      <c r="S12" s="55">
        <f t="shared" si="3"/>
        <v>0.3076923076923077</v>
      </c>
      <c r="T12" s="38">
        <v>3</v>
      </c>
      <c r="U12" s="73">
        <v>1</v>
      </c>
      <c r="V12" s="55">
        <f t="shared" si="4"/>
        <v>0.23076923076923078</v>
      </c>
      <c r="W12" s="38"/>
      <c r="X12" s="73"/>
      <c r="Y12" s="55">
        <f t="shared" si="5"/>
      </c>
      <c r="Z12" s="38"/>
      <c r="AA12" s="54"/>
    </row>
    <row r="13" spans="1:27" s="13" customFormat="1" ht="14.25" customHeight="1">
      <c r="A13" s="15" t="s">
        <v>29</v>
      </c>
      <c r="B13" s="14" t="s">
        <v>47</v>
      </c>
      <c r="C13" s="15" t="s">
        <v>48</v>
      </c>
      <c r="D13" s="15" t="s">
        <v>49</v>
      </c>
      <c r="E13" s="54"/>
      <c r="F13" s="54" t="str">
        <f t="shared" si="0"/>
        <v>OK</v>
      </c>
      <c r="G13" s="38">
        <v>7</v>
      </c>
      <c r="H13" s="39">
        <v>6</v>
      </c>
      <c r="I13" s="38">
        <v>6</v>
      </c>
      <c r="J13" s="55">
        <f t="shared" si="1"/>
        <v>1</v>
      </c>
      <c r="K13" s="21">
        <v>6</v>
      </c>
      <c r="L13" s="68">
        <v>2</v>
      </c>
      <c r="M13" s="53">
        <f t="shared" si="2"/>
        <v>1</v>
      </c>
      <c r="N13" s="38"/>
      <c r="O13" s="73"/>
      <c r="P13" s="55">
        <f t="shared" si="6"/>
      </c>
      <c r="Q13" s="38"/>
      <c r="R13" s="73"/>
      <c r="S13" s="55">
        <f t="shared" si="3"/>
      </c>
      <c r="T13" s="38"/>
      <c r="U13" s="73"/>
      <c r="V13" s="55">
        <f t="shared" si="4"/>
      </c>
      <c r="W13" s="38"/>
      <c r="X13" s="73"/>
      <c r="Y13" s="55">
        <f t="shared" si="5"/>
      </c>
      <c r="Z13" s="38"/>
      <c r="AA13" s="54"/>
    </row>
    <row r="14" spans="1:27" s="13" customFormat="1" ht="14.25" customHeight="1">
      <c r="A14" s="7" t="s">
        <v>14</v>
      </c>
      <c r="B14" s="8" t="s">
        <v>50</v>
      </c>
      <c r="C14" s="7" t="s">
        <v>51</v>
      </c>
      <c r="D14" s="7" t="s">
        <v>181</v>
      </c>
      <c r="E14" s="51"/>
      <c r="F14" s="51">
        <f t="shared" si="0"/>
      </c>
      <c r="G14" s="26"/>
      <c r="H14" s="37"/>
      <c r="I14" s="26">
        <v>82</v>
      </c>
      <c r="J14" s="52">
        <f t="shared" si="1"/>
      </c>
      <c r="K14" s="23"/>
      <c r="L14" s="69"/>
      <c r="M14" s="52">
        <f t="shared" si="2"/>
      </c>
      <c r="N14" s="26">
        <v>57</v>
      </c>
      <c r="O14" s="74">
        <v>2</v>
      </c>
      <c r="P14" s="52">
        <f t="shared" si="6"/>
        <v>0.6951219512195121</v>
      </c>
      <c r="Q14" s="26">
        <v>17</v>
      </c>
      <c r="R14" s="74">
        <v>1</v>
      </c>
      <c r="S14" s="52">
        <f t="shared" si="3"/>
        <v>0.2073170731707317</v>
      </c>
      <c r="T14" s="26">
        <v>8</v>
      </c>
      <c r="U14" s="74">
        <v>0</v>
      </c>
      <c r="V14" s="52">
        <f t="shared" si="4"/>
        <v>0.0975609756097561</v>
      </c>
      <c r="W14" s="26"/>
      <c r="X14" s="74"/>
      <c r="Y14" s="52">
        <f t="shared" si="5"/>
      </c>
      <c r="Z14" s="26"/>
      <c r="AA14" s="51"/>
    </row>
    <row r="15" spans="1:27" s="13" customFormat="1" ht="14.25" customHeight="1">
      <c r="A15" s="15" t="s">
        <v>52</v>
      </c>
      <c r="B15" s="14" t="s">
        <v>53</v>
      </c>
      <c r="C15" s="15" t="s">
        <v>54</v>
      </c>
      <c r="D15" s="15" t="s">
        <v>55</v>
      </c>
      <c r="E15" s="54"/>
      <c r="F15" s="54" t="str">
        <f t="shared" si="0"/>
        <v>OK</v>
      </c>
      <c r="G15" s="38">
        <v>74</v>
      </c>
      <c r="H15" s="39">
        <v>67</v>
      </c>
      <c r="I15" s="38">
        <v>67</v>
      </c>
      <c r="J15" s="55">
        <f t="shared" si="1"/>
        <v>1</v>
      </c>
      <c r="K15" s="21">
        <v>23</v>
      </c>
      <c r="L15" s="68">
        <v>1</v>
      </c>
      <c r="M15" s="53">
        <f t="shared" si="2"/>
        <v>0.34328358208955223</v>
      </c>
      <c r="N15" s="38">
        <v>22</v>
      </c>
      <c r="O15" s="73">
        <v>1</v>
      </c>
      <c r="P15" s="55">
        <f t="shared" si="6"/>
        <v>0.3283582089552239</v>
      </c>
      <c r="Q15" s="38">
        <v>16</v>
      </c>
      <c r="R15" s="73">
        <v>1</v>
      </c>
      <c r="S15" s="55">
        <f t="shared" si="3"/>
        <v>0.23880597014925373</v>
      </c>
      <c r="T15" s="38">
        <v>6</v>
      </c>
      <c r="U15" s="73">
        <v>0</v>
      </c>
      <c r="V15" s="55">
        <f t="shared" si="4"/>
        <v>0.08955223880597014</v>
      </c>
      <c r="W15" s="38"/>
      <c r="X15" s="73"/>
      <c r="Y15" s="55">
        <f t="shared" si="5"/>
      </c>
      <c r="Z15" s="38">
        <v>0</v>
      </c>
      <c r="AA15" s="54">
        <v>0</v>
      </c>
    </row>
    <row r="16" spans="1:27" s="13" customFormat="1" ht="14.25" customHeight="1">
      <c r="A16" s="20" t="s">
        <v>56</v>
      </c>
      <c r="B16" s="16" t="s">
        <v>57</v>
      </c>
      <c r="C16" s="20" t="s">
        <v>58</v>
      </c>
      <c r="D16" s="20" t="s">
        <v>59</v>
      </c>
      <c r="E16" s="56"/>
      <c r="F16" s="56" t="str">
        <f t="shared" si="0"/>
        <v>OK</v>
      </c>
      <c r="G16" s="25"/>
      <c r="H16" s="63">
        <v>14</v>
      </c>
      <c r="I16" s="25">
        <v>14</v>
      </c>
      <c r="J16" s="57">
        <f t="shared" si="1"/>
        <v>1</v>
      </c>
      <c r="K16" s="21">
        <v>10</v>
      </c>
      <c r="L16" s="68">
        <v>2</v>
      </c>
      <c r="M16" s="53">
        <f t="shared" si="2"/>
        <v>0.7142857142857143</v>
      </c>
      <c r="N16" s="25">
        <v>4</v>
      </c>
      <c r="O16" s="75">
        <v>1</v>
      </c>
      <c r="P16" s="57">
        <f t="shared" si="6"/>
        <v>0.2857142857142857</v>
      </c>
      <c r="Q16" s="25"/>
      <c r="R16" s="75"/>
      <c r="S16" s="57">
        <f t="shared" si="3"/>
      </c>
      <c r="T16" s="25"/>
      <c r="U16" s="75"/>
      <c r="V16" s="57">
        <f t="shared" si="4"/>
      </c>
      <c r="W16" s="25"/>
      <c r="X16" s="75"/>
      <c r="Y16" s="57">
        <f t="shared" si="5"/>
      </c>
      <c r="Z16" s="25"/>
      <c r="AA16" s="56"/>
    </row>
    <row r="17" spans="1:27" s="13" customFormat="1" ht="14.25" customHeight="1">
      <c r="A17" s="15" t="s">
        <v>25</v>
      </c>
      <c r="B17" s="14" t="s">
        <v>60</v>
      </c>
      <c r="C17" s="15" t="s">
        <v>61</v>
      </c>
      <c r="D17" s="15" t="s">
        <v>40</v>
      </c>
      <c r="E17" s="54"/>
      <c r="F17" s="54" t="str">
        <f t="shared" si="0"/>
        <v>OK</v>
      </c>
      <c r="G17" s="38">
        <v>24</v>
      </c>
      <c r="H17" s="66">
        <v>21</v>
      </c>
      <c r="I17" s="38">
        <v>16</v>
      </c>
      <c r="J17" s="55">
        <f t="shared" si="1"/>
        <v>0.7619047619047619</v>
      </c>
      <c r="K17" s="21">
        <v>8</v>
      </c>
      <c r="L17" s="68">
        <v>2</v>
      </c>
      <c r="M17" s="53">
        <f t="shared" si="2"/>
        <v>0.5</v>
      </c>
      <c r="N17" s="38">
        <v>8</v>
      </c>
      <c r="O17" s="73">
        <v>1</v>
      </c>
      <c r="P17" s="55">
        <f t="shared" si="6"/>
        <v>0.5</v>
      </c>
      <c r="Q17" s="38"/>
      <c r="R17" s="73"/>
      <c r="S17" s="55">
        <f t="shared" si="3"/>
      </c>
      <c r="T17" s="38"/>
      <c r="U17" s="73"/>
      <c r="V17" s="55">
        <f t="shared" si="4"/>
      </c>
      <c r="W17" s="38"/>
      <c r="X17" s="73"/>
      <c r="Y17" s="55">
        <f t="shared" si="5"/>
      </c>
      <c r="Z17" s="38">
        <v>3</v>
      </c>
      <c r="AA17" s="54">
        <v>2</v>
      </c>
    </row>
    <row r="18" spans="1:27" s="13" customFormat="1" ht="14.25" customHeight="1">
      <c r="A18" s="15" t="s">
        <v>25</v>
      </c>
      <c r="B18" s="14" t="s">
        <v>62</v>
      </c>
      <c r="C18" s="15" t="s">
        <v>63</v>
      </c>
      <c r="D18" s="15" t="s">
        <v>21</v>
      </c>
      <c r="E18" s="54"/>
      <c r="F18" s="54" t="str">
        <f t="shared" si="0"/>
        <v>OK</v>
      </c>
      <c r="G18" s="38">
        <v>13</v>
      </c>
      <c r="H18" s="66">
        <v>11</v>
      </c>
      <c r="I18" s="38">
        <v>9</v>
      </c>
      <c r="J18" s="55">
        <f t="shared" si="1"/>
        <v>0.8181818181818182</v>
      </c>
      <c r="K18" s="21">
        <v>5</v>
      </c>
      <c r="L18" s="68">
        <v>2</v>
      </c>
      <c r="M18" s="53">
        <f t="shared" si="2"/>
        <v>0.5555555555555556</v>
      </c>
      <c r="N18" s="38">
        <v>4</v>
      </c>
      <c r="O18" s="73">
        <v>1</v>
      </c>
      <c r="P18" s="55">
        <f t="shared" si="6"/>
        <v>0.4444444444444444</v>
      </c>
      <c r="Q18" s="38"/>
      <c r="R18" s="73"/>
      <c r="S18" s="55">
        <f t="shared" si="3"/>
      </c>
      <c r="T18" s="38"/>
      <c r="U18" s="73"/>
      <c r="V18" s="55">
        <f t="shared" si="4"/>
      </c>
      <c r="W18" s="38"/>
      <c r="X18" s="73"/>
      <c r="Y18" s="55">
        <f t="shared" si="5"/>
      </c>
      <c r="Z18" s="38"/>
      <c r="AA18" s="54">
        <v>2</v>
      </c>
    </row>
    <row r="19" spans="1:27" s="13" customFormat="1" ht="14.25" customHeight="1">
      <c r="A19" s="15" t="s">
        <v>37</v>
      </c>
      <c r="B19" s="14" t="s">
        <v>64</v>
      </c>
      <c r="C19" s="15" t="s">
        <v>65</v>
      </c>
      <c r="D19" s="15" t="s">
        <v>101</v>
      </c>
      <c r="E19" s="54"/>
      <c r="F19" s="54" t="str">
        <f t="shared" si="0"/>
        <v>OK</v>
      </c>
      <c r="G19" s="38">
        <v>15</v>
      </c>
      <c r="H19" s="39">
        <v>15</v>
      </c>
      <c r="I19" s="38">
        <v>15</v>
      </c>
      <c r="J19" s="55">
        <f t="shared" si="1"/>
        <v>1</v>
      </c>
      <c r="K19" s="21">
        <v>11</v>
      </c>
      <c r="L19" s="68">
        <v>2</v>
      </c>
      <c r="M19" s="53">
        <f t="shared" si="2"/>
        <v>0.7333333333333333</v>
      </c>
      <c r="N19" s="38">
        <v>4</v>
      </c>
      <c r="O19" s="73">
        <v>1</v>
      </c>
      <c r="P19" s="55">
        <f t="shared" si="6"/>
        <v>0.26666666666666666</v>
      </c>
      <c r="Q19" s="38"/>
      <c r="R19" s="73"/>
      <c r="S19" s="55">
        <f t="shared" si="3"/>
      </c>
      <c r="T19" s="38"/>
      <c r="U19" s="73"/>
      <c r="V19" s="55">
        <f t="shared" si="4"/>
      </c>
      <c r="W19" s="38"/>
      <c r="X19" s="73"/>
      <c r="Y19" s="55">
        <f t="shared" si="5"/>
      </c>
      <c r="Z19" s="38"/>
      <c r="AA19" s="54"/>
    </row>
    <row r="20" spans="1:27" s="13" customFormat="1" ht="14.25" customHeight="1">
      <c r="A20" s="20" t="s">
        <v>37</v>
      </c>
      <c r="B20" s="16" t="s">
        <v>66</v>
      </c>
      <c r="C20" s="20" t="s">
        <v>67</v>
      </c>
      <c r="D20" s="20" t="s">
        <v>68</v>
      </c>
      <c r="E20" s="56"/>
      <c r="F20" s="56" t="str">
        <f t="shared" si="0"/>
        <v>OK</v>
      </c>
      <c r="G20" s="25"/>
      <c r="H20" s="40">
        <v>40</v>
      </c>
      <c r="I20" s="25">
        <v>38</v>
      </c>
      <c r="J20" s="57">
        <f t="shared" si="1"/>
        <v>0.95</v>
      </c>
      <c r="K20" s="21">
        <v>22</v>
      </c>
      <c r="L20" s="68">
        <v>2</v>
      </c>
      <c r="M20" s="53">
        <f t="shared" si="2"/>
        <v>0.5789473684210527</v>
      </c>
      <c r="N20" s="25">
        <v>12</v>
      </c>
      <c r="O20" s="75">
        <v>1</v>
      </c>
      <c r="P20" s="57">
        <f t="shared" si="6"/>
        <v>0.3157894736842105</v>
      </c>
      <c r="Q20" s="25">
        <v>4</v>
      </c>
      <c r="R20" s="75">
        <v>0</v>
      </c>
      <c r="S20" s="57">
        <f t="shared" si="3"/>
        <v>0.10526315789473684</v>
      </c>
      <c r="T20" s="25"/>
      <c r="U20" s="75"/>
      <c r="V20" s="57">
        <f t="shared" si="4"/>
      </c>
      <c r="W20" s="25"/>
      <c r="X20" s="75"/>
      <c r="Y20" s="57">
        <f t="shared" si="5"/>
      </c>
      <c r="Z20" s="25"/>
      <c r="AA20" s="56">
        <v>2</v>
      </c>
    </row>
    <row r="21" spans="1:27" s="13" customFormat="1" ht="14.25" customHeight="1">
      <c r="A21" s="15" t="s">
        <v>69</v>
      </c>
      <c r="B21" s="14" t="s">
        <v>70</v>
      </c>
      <c r="C21" s="15" t="s">
        <v>71</v>
      </c>
      <c r="D21" s="15" t="s">
        <v>72</v>
      </c>
      <c r="E21" s="54"/>
      <c r="F21" s="54" t="str">
        <f t="shared" si="0"/>
        <v>OK</v>
      </c>
      <c r="G21" s="38">
        <v>195</v>
      </c>
      <c r="H21" s="39">
        <v>127</v>
      </c>
      <c r="I21" s="38">
        <v>122</v>
      </c>
      <c r="J21" s="55">
        <f t="shared" si="1"/>
        <v>0.9606299212598425</v>
      </c>
      <c r="K21" s="21">
        <v>39</v>
      </c>
      <c r="L21" s="68">
        <v>1</v>
      </c>
      <c r="M21" s="53">
        <f t="shared" si="2"/>
        <v>0.319672131147541</v>
      </c>
      <c r="N21" s="38">
        <v>40</v>
      </c>
      <c r="O21" s="73">
        <v>1</v>
      </c>
      <c r="P21" s="55">
        <f t="shared" si="6"/>
        <v>0.32786885245901637</v>
      </c>
      <c r="Q21" s="38">
        <v>28</v>
      </c>
      <c r="R21" s="73">
        <v>1</v>
      </c>
      <c r="S21" s="55">
        <f t="shared" si="3"/>
        <v>0.22950819672131148</v>
      </c>
      <c r="T21" s="38">
        <v>15</v>
      </c>
      <c r="U21" s="73">
        <v>0</v>
      </c>
      <c r="V21" s="55">
        <f t="shared" si="4"/>
        <v>0.12295081967213115</v>
      </c>
      <c r="W21" s="38"/>
      <c r="X21" s="73"/>
      <c r="Y21" s="55">
        <f t="shared" si="5"/>
      </c>
      <c r="Z21" s="38"/>
      <c r="AA21" s="54">
        <v>5</v>
      </c>
    </row>
    <row r="22" spans="1:27" s="13" customFormat="1" ht="14.25" customHeight="1">
      <c r="A22" s="20" t="s">
        <v>22</v>
      </c>
      <c r="B22" s="16" t="s">
        <v>73</v>
      </c>
      <c r="C22" s="20" t="s">
        <v>74</v>
      </c>
      <c r="D22" s="20" t="s">
        <v>75</v>
      </c>
      <c r="E22" s="56"/>
      <c r="F22" s="56" t="str">
        <f t="shared" si="0"/>
        <v>ERR</v>
      </c>
      <c r="G22" s="25"/>
      <c r="H22" s="63">
        <v>297</v>
      </c>
      <c r="I22" s="25">
        <v>297</v>
      </c>
      <c r="J22" s="57">
        <f t="shared" si="1"/>
        <v>1</v>
      </c>
      <c r="K22" s="21">
        <v>81</v>
      </c>
      <c r="L22" s="68">
        <v>2</v>
      </c>
      <c r="M22" s="53">
        <f t="shared" si="2"/>
        <v>0.2727272727272727</v>
      </c>
      <c r="N22" s="25">
        <v>75</v>
      </c>
      <c r="O22" s="75">
        <v>2</v>
      </c>
      <c r="P22" s="57">
        <f t="shared" si="6"/>
        <v>0.25252525252525254</v>
      </c>
      <c r="Q22" s="25">
        <v>123</v>
      </c>
      <c r="R22" s="75">
        <v>2</v>
      </c>
      <c r="S22" s="57">
        <f t="shared" si="3"/>
        <v>0.41414141414141414</v>
      </c>
      <c r="T22" s="25">
        <v>19</v>
      </c>
      <c r="U22" s="75">
        <v>0</v>
      </c>
      <c r="V22" s="57">
        <f t="shared" si="4"/>
        <v>0.06397306397306397</v>
      </c>
      <c r="W22" s="25"/>
      <c r="X22" s="75"/>
      <c r="Y22" s="57">
        <f t="shared" si="5"/>
      </c>
      <c r="Z22" s="25"/>
      <c r="AA22" s="56"/>
    </row>
    <row r="23" spans="1:27" s="13" customFormat="1" ht="14.25" customHeight="1">
      <c r="A23" s="20" t="s">
        <v>33</v>
      </c>
      <c r="B23" s="16" t="s">
        <v>258</v>
      </c>
      <c r="C23" s="20" t="s">
        <v>259</v>
      </c>
      <c r="D23" s="20" t="s">
        <v>260</v>
      </c>
      <c r="E23" s="56"/>
      <c r="F23" s="56"/>
      <c r="G23" s="25"/>
      <c r="H23" s="63"/>
      <c r="I23" s="25"/>
      <c r="J23" s="57"/>
      <c r="K23" s="21">
        <v>10</v>
      </c>
      <c r="L23" s="68">
        <v>1</v>
      </c>
      <c r="M23" s="53"/>
      <c r="N23" s="25">
        <v>16</v>
      </c>
      <c r="O23" s="75">
        <v>1</v>
      </c>
      <c r="P23" s="57"/>
      <c r="Q23" s="25">
        <v>12</v>
      </c>
      <c r="R23" s="75">
        <v>1</v>
      </c>
      <c r="S23" s="57"/>
      <c r="T23" s="25"/>
      <c r="U23" s="75"/>
      <c r="V23" s="57"/>
      <c r="W23" s="25"/>
      <c r="X23" s="75"/>
      <c r="Y23" s="57"/>
      <c r="Z23" s="25"/>
      <c r="AA23" s="56"/>
    </row>
    <row r="24" spans="1:27" s="13" customFormat="1" ht="14.25" customHeight="1">
      <c r="A24" s="20" t="s">
        <v>76</v>
      </c>
      <c r="B24" s="16" t="s">
        <v>77</v>
      </c>
      <c r="C24" s="20" t="s">
        <v>78</v>
      </c>
      <c r="D24" s="20" t="s">
        <v>79</v>
      </c>
      <c r="E24" s="56"/>
      <c r="F24" s="56" t="str">
        <f aca="true" t="shared" si="7" ref="F24:F64">IF(H24&gt;0,IF(H24=K24+N24+Q24+T24+W24+Z24+AA24,"OK","ERR"),"")</f>
        <v>OK</v>
      </c>
      <c r="G24" s="25"/>
      <c r="H24" s="63">
        <v>64</v>
      </c>
      <c r="I24" s="25">
        <v>64</v>
      </c>
      <c r="J24" s="57">
        <f t="shared" si="1"/>
        <v>1</v>
      </c>
      <c r="K24" s="21">
        <v>23</v>
      </c>
      <c r="L24" s="68">
        <v>1</v>
      </c>
      <c r="M24" s="53">
        <f t="shared" si="2"/>
        <v>0.359375</v>
      </c>
      <c r="N24" s="25">
        <v>29</v>
      </c>
      <c r="O24" s="75">
        <v>1</v>
      </c>
      <c r="P24" s="57">
        <f t="shared" si="6"/>
        <v>0.453125</v>
      </c>
      <c r="Q24" s="25">
        <v>12</v>
      </c>
      <c r="R24" s="75">
        <v>1</v>
      </c>
      <c r="S24" s="57">
        <f t="shared" si="3"/>
        <v>0.1875</v>
      </c>
      <c r="T24" s="25"/>
      <c r="U24" s="75"/>
      <c r="V24" s="57">
        <f t="shared" si="4"/>
      </c>
      <c r="W24" s="25"/>
      <c r="X24" s="75"/>
      <c r="Y24" s="57">
        <f t="shared" si="5"/>
      </c>
      <c r="Z24" s="25"/>
      <c r="AA24" s="56"/>
    </row>
    <row r="25" spans="1:27" s="13" customFormat="1" ht="14.25" customHeight="1">
      <c r="A25" s="15" t="s">
        <v>37</v>
      </c>
      <c r="B25" s="14" t="s">
        <v>80</v>
      </c>
      <c r="C25" s="15" t="s">
        <v>81</v>
      </c>
      <c r="D25" s="15" t="s">
        <v>82</v>
      </c>
      <c r="E25" s="54"/>
      <c r="F25" s="54" t="str">
        <f t="shared" si="7"/>
        <v>OK</v>
      </c>
      <c r="G25" s="38">
        <v>64</v>
      </c>
      <c r="H25" s="39">
        <v>56</v>
      </c>
      <c r="I25" s="38">
        <v>54</v>
      </c>
      <c r="J25" s="55">
        <f t="shared" si="1"/>
        <v>0.9642857142857143</v>
      </c>
      <c r="K25" s="21">
        <v>27</v>
      </c>
      <c r="L25" s="68">
        <v>2</v>
      </c>
      <c r="M25" s="53">
        <f t="shared" si="2"/>
        <v>0.5</v>
      </c>
      <c r="N25" s="38">
        <v>22</v>
      </c>
      <c r="O25" s="73">
        <v>1</v>
      </c>
      <c r="P25" s="55">
        <f t="shared" si="6"/>
        <v>0.4074074074074074</v>
      </c>
      <c r="Q25" s="38">
        <v>3</v>
      </c>
      <c r="R25" s="73">
        <v>0</v>
      </c>
      <c r="S25" s="55">
        <f t="shared" si="3"/>
        <v>0.05555555555555555</v>
      </c>
      <c r="T25" s="38">
        <v>2</v>
      </c>
      <c r="U25" s="73">
        <v>0</v>
      </c>
      <c r="V25" s="55">
        <f t="shared" si="4"/>
        <v>0.037037037037037035</v>
      </c>
      <c r="W25" s="38"/>
      <c r="X25" s="73"/>
      <c r="Y25" s="55">
        <f t="shared" si="5"/>
      </c>
      <c r="Z25" s="38"/>
      <c r="AA25" s="54">
        <v>2</v>
      </c>
    </row>
    <row r="26" spans="1:27" s="13" customFormat="1" ht="14.25" customHeight="1">
      <c r="A26" s="15" t="s">
        <v>29</v>
      </c>
      <c r="B26" s="14" t="s">
        <v>83</v>
      </c>
      <c r="C26" s="15" t="s">
        <v>84</v>
      </c>
      <c r="D26" s="15" t="s">
        <v>85</v>
      </c>
      <c r="E26" s="54"/>
      <c r="F26" s="54" t="str">
        <f t="shared" si="7"/>
        <v>OK</v>
      </c>
      <c r="G26" s="38">
        <v>21</v>
      </c>
      <c r="H26" s="39">
        <v>21</v>
      </c>
      <c r="I26" s="38">
        <v>21</v>
      </c>
      <c r="J26" s="55">
        <f t="shared" si="1"/>
        <v>1</v>
      </c>
      <c r="K26" s="21">
        <v>7</v>
      </c>
      <c r="L26" s="68">
        <v>1</v>
      </c>
      <c r="M26" s="53">
        <f t="shared" si="2"/>
        <v>0.3333333333333333</v>
      </c>
      <c r="N26" s="38">
        <v>5</v>
      </c>
      <c r="O26" s="73">
        <v>1</v>
      </c>
      <c r="P26" s="55">
        <f t="shared" si="6"/>
        <v>0.23809523809523808</v>
      </c>
      <c r="Q26" s="38">
        <v>9</v>
      </c>
      <c r="R26" s="73">
        <v>1</v>
      </c>
      <c r="S26" s="55">
        <f t="shared" si="3"/>
        <v>0.42857142857142855</v>
      </c>
      <c r="T26" s="38"/>
      <c r="U26" s="73"/>
      <c r="V26" s="55">
        <f t="shared" si="4"/>
      </c>
      <c r="W26" s="38"/>
      <c r="X26" s="73"/>
      <c r="Y26" s="55">
        <f t="shared" si="5"/>
      </c>
      <c r="Z26" s="38"/>
      <c r="AA26" s="54"/>
    </row>
    <row r="27" spans="1:27" s="13" customFormat="1" ht="14.25" customHeight="1">
      <c r="A27" s="15" t="s">
        <v>69</v>
      </c>
      <c r="B27" s="14" t="s">
        <v>0</v>
      </c>
      <c r="C27" s="15" t="s">
        <v>86</v>
      </c>
      <c r="D27" s="15" t="s">
        <v>180</v>
      </c>
      <c r="E27" s="54"/>
      <c r="F27" s="54" t="str">
        <f t="shared" si="7"/>
        <v>OK</v>
      </c>
      <c r="G27" s="38">
        <v>35</v>
      </c>
      <c r="H27" s="39">
        <v>30</v>
      </c>
      <c r="I27" s="38">
        <v>27</v>
      </c>
      <c r="J27" s="55">
        <f t="shared" si="1"/>
        <v>0.9</v>
      </c>
      <c r="K27" s="21">
        <v>7</v>
      </c>
      <c r="L27" s="68">
        <v>1</v>
      </c>
      <c r="M27" s="53">
        <f t="shared" si="2"/>
        <v>0.25925925925925924</v>
      </c>
      <c r="N27" s="38"/>
      <c r="O27" s="73"/>
      <c r="P27" s="55">
        <f t="shared" si="6"/>
      </c>
      <c r="Q27" s="38">
        <v>20</v>
      </c>
      <c r="R27" s="73">
        <v>2</v>
      </c>
      <c r="S27" s="55">
        <f t="shared" si="3"/>
        <v>0.7407407407407407</v>
      </c>
      <c r="T27" s="38"/>
      <c r="U27" s="73"/>
      <c r="V27" s="55">
        <f t="shared" si="4"/>
      </c>
      <c r="W27" s="38"/>
      <c r="X27" s="73"/>
      <c r="Y27" s="55">
        <f t="shared" si="5"/>
      </c>
      <c r="Z27" s="38">
        <v>3</v>
      </c>
      <c r="AA27" s="54"/>
    </row>
    <row r="28" spans="1:27" s="13" customFormat="1" ht="14.25" customHeight="1">
      <c r="A28" s="20" t="s">
        <v>87</v>
      </c>
      <c r="B28" s="16" t="s">
        <v>88</v>
      </c>
      <c r="C28" s="20" t="s">
        <v>257</v>
      </c>
      <c r="D28" s="20" t="s">
        <v>90</v>
      </c>
      <c r="E28" s="56"/>
      <c r="F28" s="56" t="str">
        <f t="shared" si="7"/>
        <v>OK</v>
      </c>
      <c r="G28" s="25"/>
      <c r="H28" s="63">
        <v>27</v>
      </c>
      <c r="I28" s="25">
        <v>27</v>
      </c>
      <c r="J28" s="57">
        <f t="shared" si="1"/>
        <v>1</v>
      </c>
      <c r="K28" s="21">
        <v>17</v>
      </c>
      <c r="L28" s="68">
        <v>2</v>
      </c>
      <c r="M28" s="53">
        <f t="shared" si="2"/>
        <v>0.6296296296296297</v>
      </c>
      <c r="N28" s="25"/>
      <c r="O28" s="75"/>
      <c r="P28" s="57">
        <f t="shared" si="6"/>
      </c>
      <c r="Q28" s="25">
        <v>10</v>
      </c>
      <c r="R28" s="75">
        <v>1</v>
      </c>
      <c r="S28" s="57">
        <f t="shared" si="3"/>
        <v>0.37037037037037035</v>
      </c>
      <c r="T28" s="25"/>
      <c r="U28" s="75"/>
      <c r="V28" s="57">
        <f t="shared" si="4"/>
      </c>
      <c r="W28" s="25"/>
      <c r="X28" s="75"/>
      <c r="Y28" s="57">
        <f t="shared" si="5"/>
      </c>
      <c r="Z28" s="25"/>
      <c r="AA28" s="56"/>
    </row>
    <row r="29" spans="1:27" s="13" customFormat="1" ht="14.25" customHeight="1">
      <c r="A29" s="15" t="s">
        <v>14</v>
      </c>
      <c r="B29" s="14" t="s">
        <v>15</v>
      </c>
      <c r="C29" s="15" t="s">
        <v>16</v>
      </c>
      <c r="D29" s="15" t="s">
        <v>91</v>
      </c>
      <c r="E29" s="54"/>
      <c r="F29" s="54" t="str">
        <f t="shared" si="7"/>
        <v>OK</v>
      </c>
      <c r="G29" s="38">
        <v>248</v>
      </c>
      <c r="H29" s="66">
        <v>204</v>
      </c>
      <c r="I29" s="38">
        <v>197</v>
      </c>
      <c r="J29" s="55">
        <f t="shared" si="1"/>
        <v>0.9656862745098039</v>
      </c>
      <c r="K29" s="21">
        <v>78</v>
      </c>
      <c r="L29" s="68">
        <v>2</v>
      </c>
      <c r="M29" s="53">
        <f t="shared" si="2"/>
        <v>0.39593908629441626</v>
      </c>
      <c r="N29" s="38">
        <v>75</v>
      </c>
      <c r="O29" s="73">
        <v>2</v>
      </c>
      <c r="P29" s="55">
        <f t="shared" si="6"/>
        <v>0.38071065989847713</v>
      </c>
      <c r="Q29" s="38">
        <v>30</v>
      </c>
      <c r="R29" s="73">
        <v>1</v>
      </c>
      <c r="S29" s="55">
        <f t="shared" si="3"/>
        <v>0.15228426395939088</v>
      </c>
      <c r="T29" s="38">
        <v>14</v>
      </c>
      <c r="U29" s="73">
        <v>1</v>
      </c>
      <c r="V29" s="55">
        <f t="shared" si="4"/>
        <v>0.07106598984771574</v>
      </c>
      <c r="W29" s="38"/>
      <c r="X29" s="73"/>
      <c r="Y29" s="55">
        <f t="shared" si="5"/>
      </c>
      <c r="Z29" s="38">
        <v>4</v>
      </c>
      <c r="AA29" s="54">
        <v>3</v>
      </c>
    </row>
    <row r="30" spans="1:27" s="13" customFormat="1" ht="14.25" customHeight="1">
      <c r="A30" s="15" t="s">
        <v>92</v>
      </c>
      <c r="B30" s="14" t="s">
        <v>93</v>
      </c>
      <c r="C30" s="15" t="s">
        <v>94</v>
      </c>
      <c r="D30" s="15" t="s">
        <v>252</v>
      </c>
      <c r="E30" s="54"/>
      <c r="F30" s="54" t="str">
        <f t="shared" si="7"/>
        <v>OK</v>
      </c>
      <c r="G30" s="38">
        <v>15</v>
      </c>
      <c r="H30" s="39">
        <v>15</v>
      </c>
      <c r="I30" s="38">
        <v>15</v>
      </c>
      <c r="J30" s="55">
        <f t="shared" si="1"/>
        <v>1</v>
      </c>
      <c r="K30" s="21">
        <v>1</v>
      </c>
      <c r="L30" s="68">
        <v>0</v>
      </c>
      <c r="M30" s="53">
        <f t="shared" si="2"/>
        <v>0.06666666666666667</v>
      </c>
      <c r="N30" s="38">
        <v>4</v>
      </c>
      <c r="O30" s="73">
        <v>1</v>
      </c>
      <c r="P30" s="55">
        <f t="shared" si="6"/>
        <v>0.26666666666666666</v>
      </c>
      <c r="Q30" s="38">
        <v>10</v>
      </c>
      <c r="R30" s="73">
        <v>2</v>
      </c>
      <c r="S30" s="55">
        <f t="shared" si="3"/>
        <v>0.6666666666666666</v>
      </c>
      <c r="T30" s="38"/>
      <c r="U30" s="73"/>
      <c r="V30" s="55">
        <f t="shared" si="4"/>
      </c>
      <c r="W30" s="38"/>
      <c r="X30" s="73"/>
      <c r="Y30" s="55">
        <f t="shared" si="5"/>
      </c>
      <c r="Z30" s="38"/>
      <c r="AA30" s="54"/>
    </row>
    <row r="31" spans="1:27" s="13" customFormat="1" ht="14.25" customHeight="1">
      <c r="A31" s="15" t="s">
        <v>9</v>
      </c>
      <c r="B31" s="14" t="s">
        <v>10</v>
      </c>
      <c r="C31" s="15" t="s">
        <v>11</v>
      </c>
      <c r="D31" s="15" t="s">
        <v>95</v>
      </c>
      <c r="E31" s="54"/>
      <c r="F31" s="54" t="str">
        <f t="shared" si="7"/>
        <v>OK</v>
      </c>
      <c r="G31" s="38">
        <v>1171</v>
      </c>
      <c r="H31" s="66">
        <v>884</v>
      </c>
      <c r="I31" s="38">
        <v>865</v>
      </c>
      <c r="J31" s="55">
        <f t="shared" si="1"/>
        <v>0.9785067873303167</v>
      </c>
      <c r="K31" s="65">
        <v>360</v>
      </c>
      <c r="L31" s="71">
        <v>6</v>
      </c>
      <c r="M31" s="55">
        <f t="shared" si="2"/>
        <v>0.4161849710982659</v>
      </c>
      <c r="N31" s="38">
        <v>150</v>
      </c>
      <c r="O31" s="73">
        <v>3</v>
      </c>
      <c r="P31" s="55">
        <f t="shared" si="6"/>
        <v>0.17341040462427745</v>
      </c>
      <c r="Q31" s="38">
        <v>297</v>
      </c>
      <c r="R31" s="73">
        <v>5</v>
      </c>
      <c r="S31" s="55">
        <f t="shared" si="3"/>
        <v>0.34335260115606936</v>
      </c>
      <c r="T31" s="38">
        <v>58</v>
      </c>
      <c r="U31" s="73">
        <v>1</v>
      </c>
      <c r="V31" s="55">
        <f t="shared" si="4"/>
        <v>0.06705202312138728</v>
      </c>
      <c r="W31" s="38"/>
      <c r="X31" s="73"/>
      <c r="Y31" s="55">
        <f t="shared" si="5"/>
      </c>
      <c r="Z31" s="38">
        <v>1</v>
      </c>
      <c r="AA31" s="54">
        <v>18</v>
      </c>
    </row>
    <row r="32" spans="1:27" s="13" customFormat="1" ht="14.25" customHeight="1">
      <c r="A32" s="7" t="s">
        <v>96</v>
      </c>
      <c r="B32" s="8" t="s">
        <v>97</v>
      </c>
      <c r="C32" s="7" t="s">
        <v>98</v>
      </c>
      <c r="D32" s="7" t="s">
        <v>182</v>
      </c>
      <c r="E32" s="51"/>
      <c r="F32" s="51">
        <f t="shared" si="7"/>
      </c>
      <c r="G32" s="26"/>
      <c r="H32" s="37"/>
      <c r="I32" s="26"/>
      <c r="J32" s="52">
        <f t="shared" si="1"/>
      </c>
      <c r="K32" s="23"/>
      <c r="L32" s="69"/>
      <c r="M32" s="52">
        <f t="shared" si="2"/>
      </c>
      <c r="N32" s="26"/>
      <c r="O32" s="74"/>
      <c r="P32" s="52">
        <f t="shared" si="6"/>
      </c>
      <c r="Q32" s="26">
        <v>11</v>
      </c>
      <c r="R32" s="74">
        <v>1</v>
      </c>
      <c r="S32" s="52">
        <f t="shared" si="3"/>
      </c>
      <c r="T32" s="26"/>
      <c r="U32" s="74"/>
      <c r="V32" s="52">
        <f t="shared" si="4"/>
      </c>
      <c r="W32" s="26"/>
      <c r="X32" s="74"/>
      <c r="Y32" s="52">
        <f t="shared" si="5"/>
      </c>
      <c r="Z32" s="26"/>
      <c r="AA32" s="51"/>
    </row>
    <row r="33" spans="1:27" s="13" customFormat="1" ht="14.25" customHeight="1">
      <c r="A33" s="15" t="s">
        <v>25</v>
      </c>
      <c r="B33" s="14" t="s">
        <v>99</v>
      </c>
      <c r="C33" s="15" t="s">
        <v>100</v>
      </c>
      <c r="D33" s="15" t="s">
        <v>101</v>
      </c>
      <c r="E33" s="54"/>
      <c r="F33" s="54" t="str">
        <f t="shared" si="7"/>
        <v>OK</v>
      </c>
      <c r="G33" s="38">
        <v>9</v>
      </c>
      <c r="H33" s="66">
        <v>9</v>
      </c>
      <c r="I33" s="38">
        <v>9</v>
      </c>
      <c r="J33" s="55">
        <f t="shared" si="1"/>
        <v>1</v>
      </c>
      <c r="K33" s="21">
        <v>9</v>
      </c>
      <c r="L33" s="68">
        <v>2</v>
      </c>
      <c r="M33" s="53">
        <f t="shared" si="2"/>
        <v>1</v>
      </c>
      <c r="N33" s="38"/>
      <c r="O33" s="73"/>
      <c r="P33" s="55">
        <f t="shared" si="6"/>
      </c>
      <c r="Q33" s="38"/>
      <c r="R33" s="73"/>
      <c r="S33" s="55">
        <f t="shared" si="3"/>
      </c>
      <c r="T33" s="38"/>
      <c r="U33" s="73"/>
      <c r="V33" s="55">
        <f t="shared" si="4"/>
      </c>
      <c r="W33" s="38"/>
      <c r="X33" s="73"/>
      <c r="Y33" s="55">
        <f t="shared" si="5"/>
      </c>
      <c r="Z33" s="38"/>
      <c r="AA33" s="54"/>
    </row>
    <row r="34" spans="1:27" s="13" customFormat="1" ht="14.25" customHeight="1">
      <c r="A34" s="15" t="s">
        <v>102</v>
      </c>
      <c r="B34" s="14" t="s">
        <v>103</v>
      </c>
      <c r="C34" s="15" t="s">
        <v>104</v>
      </c>
      <c r="D34" s="15" t="s">
        <v>90</v>
      </c>
      <c r="E34" s="54"/>
      <c r="F34" s="54" t="str">
        <f t="shared" si="7"/>
        <v>OK</v>
      </c>
      <c r="G34" s="38">
        <v>146</v>
      </c>
      <c r="H34" s="39">
        <v>125</v>
      </c>
      <c r="I34" s="38">
        <v>125</v>
      </c>
      <c r="J34" s="55">
        <f aca="true" t="shared" si="8" ref="J34:J64">IF($H34&gt;0,IF(I34/$H34&gt;0,I34/$H34,""),"")</f>
        <v>1</v>
      </c>
      <c r="K34" s="21">
        <v>52</v>
      </c>
      <c r="L34" s="68">
        <v>1</v>
      </c>
      <c r="M34" s="53">
        <f aca="true" t="shared" si="9" ref="M34:M66">IF($I34&gt;0,IF(K34/$I34&gt;0,K34/$I34,""),"")</f>
        <v>0.416</v>
      </c>
      <c r="N34" s="38">
        <v>36</v>
      </c>
      <c r="O34" s="73">
        <v>1</v>
      </c>
      <c r="P34" s="55">
        <f t="shared" si="6"/>
        <v>0.288</v>
      </c>
      <c r="Q34" s="38">
        <v>18</v>
      </c>
      <c r="R34" s="73">
        <v>0</v>
      </c>
      <c r="S34" s="55">
        <f aca="true" t="shared" si="10" ref="S34:S64">IF($I34&gt;0,IF(Q34/$I34&gt;0,Q34/$I34,""),"")</f>
        <v>0.144</v>
      </c>
      <c r="T34" s="38">
        <v>19</v>
      </c>
      <c r="U34" s="73">
        <v>1</v>
      </c>
      <c r="V34" s="55">
        <f aca="true" t="shared" si="11" ref="V34:V64">IF($I34&gt;0,IF(T34/$I34&gt;0,T34/$I34,""),"")</f>
        <v>0.152</v>
      </c>
      <c r="W34" s="38"/>
      <c r="X34" s="73"/>
      <c r="Y34" s="55">
        <f aca="true" t="shared" si="12" ref="Y34:Y64">IF($I34&gt;0,IF(W34/$I34&gt;0,W34/$I34,""),"")</f>
      </c>
      <c r="Z34" s="38"/>
      <c r="AA34" s="54"/>
    </row>
    <row r="35" spans="1:27" s="13" customFormat="1" ht="14.25" customHeight="1">
      <c r="A35" s="7" t="s">
        <v>105</v>
      </c>
      <c r="B35" s="8" t="s">
        <v>106</v>
      </c>
      <c r="C35" s="7" t="s">
        <v>107</v>
      </c>
      <c r="D35" s="7" t="s">
        <v>21</v>
      </c>
      <c r="E35" s="51"/>
      <c r="F35" s="51">
        <f t="shared" si="7"/>
      </c>
      <c r="G35" s="26"/>
      <c r="H35" s="37"/>
      <c r="I35" s="26"/>
      <c r="J35" s="52">
        <f t="shared" si="8"/>
      </c>
      <c r="K35" s="23"/>
      <c r="L35" s="69"/>
      <c r="M35" s="52">
        <f t="shared" si="9"/>
      </c>
      <c r="N35" s="26"/>
      <c r="O35" s="74"/>
      <c r="P35" s="52">
        <f t="shared" si="6"/>
      </c>
      <c r="Q35" s="26">
        <v>6</v>
      </c>
      <c r="R35" s="74"/>
      <c r="S35" s="52">
        <f t="shared" si="10"/>
      </c>
      <c r="T35" s="26"/>
      <c r="U35" s="74"/>
      <c r="V35" s="52">
        <f t="shared" si="11"/>
      </c>
      <c r="W35" s="26"/>
      <c r="X35" s="74"/>
      <c r="Y35" s="52">
        <f t="shared" si="12"/>
      </c>
      <c r="Z35" s="26"/>
      <c r="AA35" s="51"/>
    </row>
    <row r="36" spans="1:27" s="13" customFormat="1" ht="14.25" customHeight="1">
      <c r="A36" s="15" t="s">
        <v>76</v>
      </c>
      <c r="B36" s="14" t="s">
        <v>108</v>
      </c>
      <c r="C36" s="15" t="s">
        <v>109</v>
      </c>
      <c r="D36" s="15" t="s">
        <v>21</v>
      </c>
      <c r="E36" s="54"/>
      <c r="F36" s="54" t="str">
        <f t="shared" si="7"/>
        <v>OK</v>
      </c>
      <c r="G36" s="38">
        <v>27</v>
      </c>
      <c r="H36" s="66">
        <v>19</v>
      </c>
      <c r="I36" s="38">
        <v>19</v>
      </c>
      <c r="J36" s="55">
        <f t="shared" si="8"/>
        <v>1</v>
      </c>
      <c r="K36" s="21">
        <v>5</v>
      </c>
      <c r="L36" s="68">
        <v>1</v>
      </c>
      <c r="M36" s="53">
        <f t="shared" si="9"/>
        <v>0.2631578947368421</v>
      </c>
      <c r="N36" s="38">
        <v>7</v>
      </c>
      <c r="O36" s="73">
        <v>1</v>
      </c>
      <c r="P36" s="55">
        <f t="shared" si="6"/>
        <v>0.3684210526315789</v>
      </c>
      <c r="Q36" s="38">
        <v>7</v>
      </c>
      <c r="R36" s="73">
        <v>1</v>
      </c>
      <c r="S36" s="55">
        <f t="shared" si="10"/>
        <v>0.3684210526315789</v>
      </c>
      <c r="T36" s="38"/>
      <c r="U36" s="73"/>
      <c r="V36" s="55">
        <f t="shared" si="11"/>
      </c>
      <c r="W36" s="38"/>
      <c r="X36" s="73"/>
      <c r="Y36" s="55">
        <f t="shared" si="12"/>
      </c>
      <c r="Z36" s="38">
        <v>0</v>
      </c>
      <c r="AA36" s="54">
        <v>0</v>
      </c>
    </row>
    <row r="37" spans="1:27" s="13" customFormat="1" ht="14.25" customHeight="1">
      <c r="A37" s="15" t="s">
        <v>102</v>
      </c>
      <c r="B37" s="14" t="s">
        <v>110</v>
      </c>
      <c r="C37" s="15" t="s">
        <v>111</v>
      </c>
      <c r="D37" s="15" t="s">
        <v>112</v>
      </c>
      <c r="E37" s="54"/>
      <c r="F37" s="54" t="str">
        <f t="shared" si="7"/>
        <v>OK</v>
      </c>
      <c r="G37" s="38">
        <v>13</v>
      </c>
      <c r="H37" s="39">
        <v>12</v>
      </c>
      <c r="I37" s="38">
        <v>12</v>
      </c>
      <c r="J37" s="55">
        <f t="shared" si="8"/>
        <v>1</v>
      </c>
      <c r="K37" s="21">
        <v>11</v>
      </c>
      <c r="L37" s="68">
        <v>2</v>
      </c>
      <c r="M37" s="53">
        <f t="shared" si="9"/>
        <v>0.9166666666666666</v>
      </c>
      <c r="N37" s="38">
        <v>1</v>
      </c>
      <c r="O37" s="73">
        <v>1</v>
      </c>
      <c r="P37" s="55">
        <f t="shared" si="6"/>
        <v>0.08333333333333333</v>
      </c>
      <c r="Q37" s="38"/>
      <c r="R37" s="73"/>
      <c r="S37" s="55">
        <f t="shared" si="10"/>
      </c>
      <c r="T37" s="38"/>
      <c r="U37" s="73"/>
      <c r="V37" s="55">
        <f t="shared" si="11"/>
      </c>
      <c r="W37" s="38"/>
      <c r="X37" s="73"/>
      <c r="Y37" s="55">
        <f t="shared" si="12"/>
      </c>
      <c r="Z37" s="38"/>
      <c r="AA37" s="54"/>
    </row>
    <row r="38" spans="1:27" s="13" customFormat="1" ht="14.25" customHeight="1">
      <c r="A38" s="20" t="s">
        <v>69</v>
      </c>
      <c r="B38" s="16" t="s">
        <v>70</v>
      </c>
      <c r="C38" s="20" t="s">
        <v>71</v>
      </c>
      <c r="D38" s="20" t="s">
        <v>113</v>
      </c>
      <c r="E38" s="56"/>
      <c r="F38" s="56">
        <f t="shared" si="7"/>
      </c>
      <c r="G38" s="25"/>
      <c r="H38" s="40"/>
      <c r="I38" s="25"/>
      <c r="J38" s="57">
        <f t="shared" si="8"/>
      </c>
      <c r="K38" s="21">
        <v>17</v>
      </c>
      <c r="L38" s="68"/>
      <c r="M38" s="53">
        <f t="shared" si="9"/>
      </c>
      <c r="N38" s="25">
        <v>35</v>
      </c>
      <c r="O38" s="75"/>
      <c r="P38" s="57">
        <f t="shared" si="6"/>
      </c>
      <c r="Q38" s="25">
        <v>10</v>
      </c>
      <c r="R38" s="75"/>
      <c r="S38" s="57">
        <f t="shared" si="10"/>
      </c>
      <c r="T38" s="25"/>
      <c r="U38" s="75"/>
      <c r="V38" s="57">
        <f t="shared" si="11"/>
      </c>
      <c r="W38" s="25"/>
      <c r="X38" s="75"/>
      <c r="Y38" s="57">
        <f t="shared" si="12"/>
      </c>
      <c r="Z38" s="25"/>
      <c r="AA38" s="56"/>
    </row>
    <row r="39" spans="1:27" s="13" customFormat="1" ht="14.25" customHeight="1">
      <c r="A39" s="15" t="s">
        <v>9</v>
      </c>
      <c r="B39" s="14" t="s">
        <v>10</v>
      </c>
      <c r="C39" s="15" t="s">
        <v>11</v>
      </c>
      <c r="D39" s="15" t="s">
        <v>236</v>
      </c>
      <c r="E39" s="54"/>
      <c r="F39" s="54" t="str">
        <f t="shared" si="7"/>
        <v>OK</v>
      </c>
      <c r="G39" s="38">
        <v>29</v>
      </c>
      <c r="H39" s="39">
        <v>26</v>
      </c>
      <c r="I39" s="38">
        <v>26</v>
      </c>
      <c r="J39" s="55">
        <f t="shared" si="8"/>
        <v>1</v>
      </c>
      <c r="K39" s="21">
        <v>10</v>
      </c>
      <c r="L39" s="68"/>
      <c r="M39" s="53">
        <f t="shared" si="9"/>
        <v>0.38461538461538464</v>
      </c>
      <c r="N39" s="38">
        <v>6</v>
      </c>
      <c r="O39" s="73"/>
      <c r="P39" s="55">
        <f t="shared" si="6"/>
        <v>0.23076923076923078</v>
      </c>
      <c r="Q39" s="38">
        <v>10</v>
      </c>
      <c r="R39" s="73"/>
      <c r="S39" s="55">
        <f t="shared" si="10"/>
        <v>0.38461538461538464</v>
      </c>
      <c r="T39" s="38"/>
      <c r="U39" s="73"/>
      <c r="V39" s="55">
        <f t="shared" si="11"/>
      </c>
      <c r="W39" s="38"/>
      <c r="X39" s="73"/>
      <c r="Y39" s="55">
        <f t="shared" si="12"/>
      </c>
      <c r="Z39" s="38"/>
      <c r="AA39" s="54"/>
    </row>
    <row r="40" spans="1:27" s="13" customFormat="1" ht="14.25" customHeight="1">
      <c r="A40" s="15" t="s">
        <v>102</v>
      </c>
      <c r="B40" s="14" t="s">
        <v>103</v>
      </c>
      <c r="C40" s="15" t="s">
        <v>104</v>
      </c>
      <c r="D40" s="15" t="s">
        <v>247</v>
      </c>
      <c r="E40" s="54"/>
      <c r="F40" s="54" t="str">
        <f t="shared" si="7"/>
        <v>OK</v>
      </c>
      <c r="G40" s="38">
        <v>72</v>
      </c>
      <c r="H40" s="39">
        <v>65</v>
      </c>
      <c r="I40" s="38">
        <v>64</v>
      </c>
      <c r="J40" s="55">
        <f t="shared" si="8"/>
        <v>0.9846153846153847</v>
      </c>
      <c r="K40" s="21">
        <v>19</v>
      </c>
      <c r="L40" s="68">
        <v>1</v>
      </c>
      <c r="M40" s="53">
        <f t="shared" si="9"/>
        <v>0.296875</v>
      </c>
      <c r="N40" s="38">
        <v>39</v>
      </c>
      <c r="O40" s="73">
        <v>2</v>
      </c>
      <c r="P40" s="55">
        <f t="shared" si="6"/>
        <v>0.609375</v>
      </c>
      <c r="Q40" s="38">
        <v>6</v>
      </c>
      <c r="R40" s="73"/>
      <c r="S40" s="55">
        <f t="shared" si="10"/>
        <v>0.09375</v>
      </c>
      <c r="T40" s="38"/>
      <c r="U40" s="73"/>
      <c r="V40" s="55">
        <f t="shared" si="11"/>
      </c>
      <c r="W40" s="38"/>
      <c r="X40" s="73"/>
      <c r="Y40" s="55">
        <f t="shared" si="12"/>
      </c>
      <c r="Z40" s="38"/>
      <c r="AA40" s="54">
        <v>1</v>
      </c>
    </row>
    <row r="41" spans="1:27" s="13" customFormat="1" ht="14.25" customHeight="1">
      <c r="A41" s="15" t="s">
        <v>9</v>
      </c>
      <c r="B41" s="14" t="s">
        <v>10</v>
      </c>
      <c r="C41" s="15" t="s">
        <v>11</v>
      </c>
      <c r="D41" s="15" t="s">
        <v>114</v>
      </c>
      <c r="E41" s="54"/>
      <c r="F41" s="54" t="str">
        <f t="shared" si="7"/>
        <v>OK</v>
      </c>
      <c r="G41" s="38">
        <v>19</v>
      </c>
      <c r="H41" s="39">
        <v>16</v>
      </c>
      <c r="I41" s="38">
        <v>16</v>
      </c>
      <c r="J41" s="55">
        <f t="shared" si="8"/>
        <v>1</v>
      </c>
      <c r="K41" s="21">
        <v>1</v>
      </c>
      <c r="L41" s="68"/>
      <c r="M41" s="53">
        <f t="shared" si="9"/>
        <v>0.0625</v>
      </c>
      <c r="N41" s="38">
        <v>5</v>
      </c>
      <c r="O41" s="73"/>
      <c r="P41" s="55">
        <f t="shared" si="6"/>
        <v>0.3125</v>
      </c>
      <c r="Q41" s="38">
        <v>9</v>
      </c>
      <c r="R41" s="73"/>
      <c r="S41" s="55">
        <f t="shared" si="10"/>
        <v>0.5625</v>
      </c>
      <c r="T41" s="38">
        <v>1</v>
      </c>
      <c r="U41" s="73"/>
      <c r="V41" s="55">
        <f t="shared" si="11"/>
        <v>0.0625</v>
      </c>
      <c r="W41" s="38"/>
      <c r="X41" s="73"/>
      <c r="Y41" s="55">
        <f t="shared" si="12"/>
      </c>
      <c r="Z41" s="38"/>
      <c r="AA41" s="54"/>
    </row>
    <row r="42" spans="1:27" s="13" customFormat="1" ht="14.25" customHeight="1">
      <c r="A42" s="15" t="s">
        <v>9</v>
      </c>
      <c r="B42" s="14" t="s">
        <v>10</v>
      </c>
      <c r="C42" s="15" t="s">
        <v>11</v>
      </c>
      <c r="D42" s="15" t="s">
        <v>251</v>
      </c>
      <c r="E42" s="54"/>
      <c r="F42" s="54" t="str">
        <f t="shared" si="7"/>
        <v>OK</v>
      </c>
      <c r="G42" s="38">
        <v>32</v>
      </c>
      <c r="H42" s="39">
        <v>28</v>
      </c>
      <c r="I42" s="38">
        <v>27</v>
      </c>
      <c r="J42" s="55">
        <f t="shared" si="8"/>
        <v>0.9642857142857143</v>
      </c>
      <c r="K42" s="21">
        <v>1</v>
      </c>
      <c r="L42" s="68">
        <v>0</v>
      </c>
      <c r="M42" s="53">
        <f t="shared" si="9"/>
        <v>0.037037037037037035</v>
      </c>
      <c r="N42" s="38">
        <v>14</v>
      </c>
      <c r="O42" s="73">
        <v>2</v>
      </c>
      <c r="P42" s="55">
        <f t="shared" si="6"/>
        <v>0.5185185185185185</v>
      </c>
      <c r="Q42" s="38">
        <v>12</v>
      </c>
      <c r="R42" s="73">
        <v>1</v>
      </c>
      <c r="S42" s="55">
        <f t="shared" si="10"/>
        <v>0.4444444444444444</v>
      </c>
      <c r="T42" s="38"/>
      <c r="U42" s="73"/>
      <c r="V42" s="55">
        <f t="shared" si="11"/>
      </c>
      <c r="W42" s="38"/>
      <c r="X42" s="73"/>
      <c r="Y42" s="55">
        <f t="shared" si="12"/>
      </c>
      <c r="Z42" s="38"/>
      <c r="AA42" s="54">
        <v>1</v>
      </c>
    </row>
    <row r="43" spans="1:27" s="13" customFormat="1" ht="14.25" customHeight="1">
      <c r="A43" s="20" t="s">
        <v>69</v>
      </c>
      <c r="B43" s="16" t="s">
        <v>70</v>
      </c>
      <c r="C43" s="20" t="s">
        <v>71</v>
      </c>
      <c r="D43" s="20" t="s">
        <v>115</v>
      </c>
      <c r="E43" s="56"/>
      <c r="F43" s="56">
        <f t="shared" si="7"/>
      </c>
      <c r="G43" s="25"/>
      <c r="H43" s="40"/>
      <c r="I43" s="25"/>
      <c r="J43" s="57">
        <f t="shared" si="8"/>
      </c>
      <c r="K43" s="77">
        <v>1</v>
      </c>
      <c r="L43" s="78"/>
      <c r="M43" s="57">
        <f t="shared" si="9"/>
      </c>
      <c r="N43" s="25">
        <v>9</v>
      </c>
      <c r="O43" s="75"/>
      <c r="P43" s="57">
        <f t="shared" si="6"/>
      </c>
      <c r="Q43" s="25">
        <v>8</v>
      </c>
      <c r="R43" s="75"/>
      <c r="S43" s="57">
        <f t="shared" si="10"/>
      </c>
      <c r="T43" s="25"/>
      <c r="U43" s="75"/>
      <c r="V43" s="57">
        <f t="shared" si="11"/>
      </c>
      <c r="W43" s="25"/>
      <c r="X43" s="75"/>
      <c r="Y43" s="57">
        <f t="shared" si="12"/>
      </c>
      <c r="Z43" s="25"/>
      <c r="AA43" s="56"/>
    </row>
    <row r="44" spans="1:27" s="13" customFormat="1" ht="14.25" customHeight="1">
      <c r="A44" s="15" t="s">
        <v>9</v>
      </c>
      <c r="B44" s="14" t="s">
        <v>10</v>
      </c>
      <c r="C44" s="15" t="s">
        <v>11</v>
      </c>
      <c r="D44" s="15" t="s">
        <v>116</v>
      </c>
      <c r="E44" s="54"/>
      <c r="F44" s="54" t="str">
        <f t="shared" si="7"/>
        <v>OK</v>
      </c>
      <c r="G44" s="38">
        <v>59</v>
      </c>
      <c r="H44" s="39">
        <v>51</v>
      </c>
      <c r="I44" s="38">
        <v>50</v>
      </c>
      <c r="J44" s="55">
        <f t="shared" si="8"/>
        <v>0.9803921568627451</v>
      </c>
      <c r="K44" s="21">
        <v>5</v>
      </c>
      <c r="L44" s="68"/>
      <c r="M44" s="53">
        <f t="shared" si="9"/>
        <v>0.1</v>
      </c>
      <c r="N44" s="38">
        <v>10</v>
      </c>
      <c r="O44" s="73"/>
      <c r="P44" s="55">
        <f t="shared" si="6"/>
        <v>0.2</v>
      </c>
      <c r="Q44" s="38">
        <v>25</v>
      </c>
      <c r="R44" s="73"/>
      <c r="S44" s="55">
        <f t="shared" si="10"/>
        <v>0.5</v>
      </c>
      <c r="T44" s="38">
        <v>10</v>
      </c>
      <c r="U44" s="73"/>
      <c r="V44" s="55">
        <f t="shared" si="11"/>
        <v>0.2</v>
      </c>
      <c r="W44" s="38"/>
      <c r="X44" s="73"/>
      <c r="Y44" s="55">
        <f t="shared" si="12"/>
      </c>
      <c r="Z44" s="38"/>
      <c r="AA44" s="54">
        <v>1</v>
      </c>
    </row>
    <row r="45" spans="1:27" s="13" customFormat="1" ht="14.25" customHeight="1">
      <c r="A45" s="9" t="s">
        <v>52</v>
      </c>
      <c r="B45" s="10" t="s">
        <v>53</v>
      </c>
      <c r="C45" s="9" t="s">
        <v>54</v>
      </c>
      <c r="D45" s="9" t="s">
        <v>117</v>
      </c>
      <c r="E45" s="49"/>
      <c r="F45" s="49">
        <f t="shared" si="7"/>
      </c>
      <c r="G45" s="24"/>
      <c r="H45" s="36"/>
      <c r="I45" s="24"/>
      <c r="J45" s="50">
        <f t="shared" si="8"/>
      </c>
      <c r="K45" s="22"/>
      <c r="L45" s="70"/>
      <c r="M45" s="50">
        <f t="shared" si="9"/>
      </c>
      <c r="N45" s="24"/>
      <c r="O45" s="76"/>
      <c r="P45" s="50">
        <f t="shared" si="6"/>
      </c>
      <c r="Q45" s="24"/>
      <c r="R45" s="76"/>
      <c r="S45" s="50">
        <f t="shared" si="10"/>
      </c>
      <c r="T45" s="24"/>
      <c r="U45" s="76"/>
      <c r="V45" s="50">
        <f t="shared" si="11"/>
      </c>
      <c r="W45" s="24"/>
      <c r="X45" s="76"/>
      <c r="Y45" s="50">
        <f t="shared" si="12"/>
      </c>
      <c r="Z45" s="24"/>
      <c r="AA45" s="49"/>
    </row>
    <row r="46" spans="1:27" s="13" customFormat="1" ht="14.25" customHeight="1">
      <c r="A46" s="7" t="s">
        <v>25</v>
      </c>
      <c r="B46" s="8" t="s">
        <v>26</v>
      </c>
      <c r="C46" s="7" t="s">
        <v>27</v>
      </c>
      <c r="D46" s="7" t="s">
        <v>183</v>
      </c>
      <c r="E46" s="51"/>
      <c r="F46" s="51">
        <f t="shared" si="7"/>
      </c>
      <c r="G46" s="26"/>
      <c r="H46" s="37"/>
      <c r="I46" s="26"/>
      <c r="J46" s="52">
        <f t="shared" si="8"/>
      </c>
      <c r="K46" s="23"/>
      <c r="L46" s="69"/>
      <c r="M46" s="52">
        <f t="shared" si="9"/>
      </c>
      <c r="N46" s="26">
        <v>29</v>
      </c>
      <c r="O46" s="74"/>
      <c r="P46" s="52">
        <f t="shared" si="6"/>
      </c>
      <c r="Q46" s="26">
        <v>10</v>
      </c>
      <c r="R46" s="74"/>
      <c r="S46" s="52">
        <f t="shared" si="10"/>
      </c>
      <c r="T46" s="26"/>
      <c r="U46" s="74"/>
      <c r="V46" s="52">
        <f t="shared" si="11"/>
      </c>
      <c r="W46" s="26"/>
      <c r="X46" s="74"/>
      <c r="Y46" s="52">
        <f t="shared" si="12"/>
      </c>
      <c r="Z46" s="26"/>
      <c r="AA46" s="51"/>
    </row>
    <row r="47" spans="1:27" s="13" customFormat="1" ht="14.25" customHeight="1">
      <c r="A47" s="15" t="s">
        <v>29</v>
      </c>
      <c r="B47" s="14" t="s">
        <v>30</v>
      </c>
      <c r="C47" s="15" t="s">
        <v>31</v>
      </c>
      <c r="D47" s="15" t="s">
        <v>184</v>
      </c>
      <c r="E47" s="54"/>
      <c r="F47" s="54" t="str">
        <f t="shared" si="7"/>
        <v>OK</v>
      </c>
      <c r="G47" s="38">
        <v>67</v>
      </c>
      <c r="H47" s="39">
        <v>55</v>
      </c>
      <c r="I47" s="38">
        <v>54</v>
      </c>
      <c r="J47" s="55">
        <f t="shared" si="8"/>
        <v>0.9818181818181818</v>
      </c>
      <c r="K47" s="21">
        <v>5</v>
      </c>
      <c r="L47" s="68">
        <v>0</v>
      </c>
      <c r="M47" s="53">
        <f t="shared" si="9"/>
        <v>0.09259259259259259</v>
      </c>
      <c r="N47" s="38">
        <v>29</v>
      </c>
      <c r="O47" s="73">
        <v>2</v>
      </c>
      <c r="P47" s="55">
        <f t="shared" si="6"/>
        <v>0.5370370370370371</v>
      </c>
      <c r="Q47" s="38">
        <v>20</v>
      </c>
      <c r="R47" s="73">
        <v>1</v>
      </c>
      <c r="S47" s="55">
        <f t="shared" si="10"/>
        <v>0.37037037037037035</v>
      </c>
      <c r="T47" s="38"/>
      <c r="U47" s="73"/>
      <c r="V47" s="55">
        <f t="shared" si="11"/>
      </c>
      <c r="W47" s="38"/>
      <c r="X47" s="73"/>
      <c r="Y47" s="55">
        <f t="shared" si="12"/>
      </c>
      <c r="Z47" s="38"/>
      <c r="AA47" s="54">
        <v>1</v>
      </c>
    </row>
    <row r="48" spans="1:27" s="13" customFormat="1" ht="14.25" customHeight="1">
      <c r="A48" s="7" t="s">
        <v>33</v>
      </c>
      <c r="B48" s="8" t="s">
        <v>34</v>
      </c>
      <c r="C48" s="7" t="s">
        <v>35</v>
      </c>
      <c r="D48" s="7" t="s">
        <v>183</v>
      </c>
      <c r="E48" s="51"/>
      <c r="F48" s="51">
        <f t="shared" si="7"/>
      </c>
      <c r="G48" s="26"/>
      <c r="H48" s="37"/>
      <c r="I48" s="26"/>
      <c r="J48" s="52">
        <f t="shared" si="8"/>
      </c>
      <c r="K48" s="23"/>
      <c r="L48" s="69"/>
      <c r="M48" s="52">
        <f t="shared" si="9"/>
      </c>
      <c r="N48" s="26"/>
      <c r="O48" s="74"/>
      <c r="P48" s="52">
        <f t="shared" si="6"/>
      </c>
      <c r="Q48" s="26"/>
      <c r="R48" s="74"/>
      <c r="S48" s="52">
        <f t="shared" si="10"/>
      </c>
      <c r="T48" s="26"/>
      <c r="U48" s="74"/>
      <c r="V48" s="52">
        <f t="shared" si="11"/>
      </c>
      <c r="W48" s="26"/>
      <c r="X48" s="74"/>
      <c r="Y48" s="52">
        <f t="shared" si="12"/>
      </c>
      <c r="Z48" s="26"/>
      <c r="AA48" s="51"/>
    </row>
    <row r="49" spans="1:27" s="13" customFormat="1" ht="14.25" customHeight="1">
      <c r="A49" s="20" t="s">
        <v>37</v>
      </c>
      <c r="B49" s="16" t="s">
        <v>38</v>
      </c>
      <c r="C49" s="20" t="s">
        <v>39</v>
      </c>
      <c r="D49" s="20" t="s">
        <v>183</v>
      </c>
      <c r="E49" s="56"/>
      <c r="F49" s="56" t="str">
        <f t="shared" si="7"/>
        <v>OK</v>
      </c>
      <c r="G49" s="25"/>
      <c r="H49" s="63">
        <v>70</v>
      </c>
      <c r="I49" s="25">
        <v>70</v>
      </c>
      <c r="J49" s="57">
        <f t="shared" si="8"/>
        <v>1</v>
      </c>
      <c r="K49" s="21">
        <v>29</v>
      </c>
      <c r="L49" s="68"/>
      <c r="M49" s="53">
        <f t="shared" si="9"/>
        <v>0.4142857142857143</v>
      </c>
      <c r="N49" s="25">
        <v>13</v>
      </c>
      <c r="O49" s="75"/>
      <c r="P49" s="57">
        <f t="shared" si="6"/>
        <v>0.18571428571428572</v>
      </c>
      <c r="Q49" s="25">
        <v>28</v>
      </c>
      <c r="R49" s="75"/>
      <c r="S49" s="57">
        <f t="shared" si="10"/>
        <v>0.4</v>
      </c>
      <c r="T49" s="25"/>
      <c r="U49" s="75"/>
      <c r="V49" s="57">
        <f t="shared" si="11"/>
      </c>
      <c r="W49" s="25"/>
      <c r="X49" s="75"/>
      <c r="Y49" s="57">
        <f t="shared" si="12"/>
      </c>
      <c r="Z49" s="25"/>
      <c r="AA49" s="56"/>
    </row>
    <row r="50" spans="1:27" s="13" customFormat="1" ht="14.25" customHeight="1">
      <c r="A50" s="9" t="s">
        <v>37</v>
      </c>
      <c r="B50" s="10" t="s">
        <v>38</v>
      </c>
      <c r="C50" s="9" t="s">
        <v>39</v>
      </c>
      <c r="D50" s="9" t="s">
        <v>185</v>
      </c>
      <c r="E50" s="49"/>
      <c r="F50" s="49">
        <f t="shared" si="7"/>
      </c>
      <c r="G50" s="24"/>
      <c r="H50" s="36"/>
      <c r="I50" s="24"/>
      <c r="J50" s="50">
        <f t="shared" si="8"/>
      </c>
      <c r="K50" s="22"/>
      <c r="L50" s="70"/>
      <c r="M50" s="50">
        <f t="shared" si="9"/>
      </c>
      <c r="N50" s="24"/>
      <c r="O50" s="76"/>
      <c r="P50" s="50">
        <f t="shared" si="6"/>
      </c>
      <c r="Q50" s="24"/>
      <c r="R50" s="76"/>
      <c r="S50" s="50">
        <f t="shared" si="10"/>
      </c>
      <c r="T50" s="24"/>
      <c r="U50" s="76"/>
      <c r="V50" s="50">
        <f t="shared" si="11"/>
      </c>
      <c r="W50" s="24"/>
      <c r="X50" s="76"/>
      <c r="Y50" s="50">
        <f t="shared" si="12"/>
      </c>
      <c r="Z50" s="24"/>
      <c r="AA50" s="49"/>
    </row>
    <row r="51" spans="1:27" s="13" customFormat="1" ht="14.25" customHeight="1">
      <c r="A51" s="7" t="s">
        <v>14</v>
      </c>
      <c r="B51" s="8" t="s">
        <v>50</v>
      </c>
      <c r="C51" s="7" t="s">
        <v>51</v>
      </c>
      <c r="D51" s="7" t="s">
        <v>186</v>
      </c>
      <c r="E51" s="51"/>
      <c r="F51" s="51">
        <f t="shared" si="7"/>
      </c>
      <c r="G51" s="26"/>
      <c r="H51" s="37"/>
      <c r="I51" s="26"/>
      <c r="J51" s="52">
        <f t="shared" si="8"/>
      </c>
      <c r="K51" s="23"/>
      <c r="L51" s="69"/>
      <c r="M51" s="52">
        <f t="shared" si="9"/>
      </c>
      <c r="N51" s="26">
        <v>8</v>
      </c>
      <c r="O51" s="74"/>
      <c r="P51" s="52">
        <f t="shared" si="6"/>
      </c>
      <c r="Q51" s="26">
        <v>6</v>
      </c>
      <c r="R51" s="74"/>
      <c r="S51" s="52">
        <f t="shared" si="10"/>
      </c>
      <c r="T51" s="26"/>
      <c r="U51" s="74"/>
      <c r="V51" s="52">
        <f t="shared" si="11"/>
      </c>
      <c r="W51" s="26"/>
      <c r="X51" s="74"/>
      <c r="Y51" s="52">
        <f t="shared" si="12"/>
      </c>
      <c r="Z51" s="26"/>
      <c r="AA51" s="51"/>
    </row>
    <row r="52" spans="1:27" s="13" customFormat="1" ht="14.25" customHeight="1">
      <c r="A52" s="20" t="s">
        <v>9</v>
      </c>
      <c r="B52" s="16" t="s">
        <v>10</v>
      </c>
      <c r="C52" s="20" t="s">
        <v>118</v>
      </c>
      <c r="D52" s="20" t="s">
        <v>119</v>
      </c>
      <c r="E52" s="56"/>
      <c r="F52" s="56" t="str">
        <f t="shared" si="7"/>
        <v>OK</v>
      </c>
      <c r="G52" s="25"/>
      <c r="H52" s="63">
        <v>218</v>
      </c>
      <c r="I52" s="25">
        <v>218</v>
      </c>
      <c r="J52" s="57">
        <f t="shared" si="8"/>
        <v>1</v>
      </c>
      <c r="K52" s="21">
        <v>83</v>
      </c>
      <c r="L52" s="68"/>
      <c r="M52" s="53">
        <f t="shared" si="9"/>
        <v>0.38073394495412843</v>
      </c>
      <c r="N52" s="25">
        <v>66</v>
      </c>
      <c r="O52" s="75"/>
      <c r="P52" s="57">
        <f t="shared" si="6"/>
        <v>0.30275229357798167</v>
      </c>
      <c r="Q52" s="25">
        <v>69</v>
      </c>
      <c r="R52" s="75"/>
      <c r="S52" s="57">
        <f t="shared" si="10"/>
        <v>0.3165137614678899</v>
      </c>
      <c r="T52" s="25"/>
      <c r="U52" s="75"/>
      <c r="V52" s="57">
        <f t="shared" si="11"/>
      </c>
      <c r="W52" s="25"/>
      <c r="X52" s="75"/>
      <c r="Y52" s="57">
        <f t="shared" si="12"/>
      </c>
      <c r="Z52" s="25"/>
      <c r="AA52" s="56"/>
    </row>
    <row r="53" spans="1:27" s="13" customFormat="1" ht="14.25" customHeight="1">
      <c r="A53" s="15" t="s">
        <v>52</v>
      </c>
      <c r="B53" s="14" t="s">
        <v>53</v>
      </c>
      <c r="C53" s="15" t="s">
        <v>54</v>
      </c>
      <c r="D53" s="15" t="s">
        <v>183</v>
      </c>
      <c r="E53" s="54"/>
      <c r="F53" s="54" t="str">
        <f t="shared" si="7"/>
        <v>OK</v>
      </c>
      <c r="G53" s="38">
        <v>41</v>
      </c>
      <c r="H53" s="39">
        <v>36</v>
      </c>
      <c r="I53" s="38">
        <v>33</v>
      </c>
      <c r="J53" s="55">
        <f t="shared" si="8"/>
        <v>0.9166666666666666</v>
      </c>
      <c r="K53" s="21">
        <v>11</v>
      </c>
      <c r="L53" s="68">
        <v>1</v>
      </c>
      <c r="M53" s="53">
        <f t="shared" si="9"/>
        <v>0.3333333333333333</v>
      </c>
      <c r="N53" s="38">
        <v>22</v>
      </c>
      <c r="O53" s="73">
        <v>2</v>
      </c>
      <c r="P53" s="55">
        <f t="shared" si="6"/>
        <v>0.6666666666666666</v>
      </c>
      <c r="Q53" s="38"/>
      <c r="R53" s="73"/>
      <c r="S53" s="55">
        <f t="shared" si="10"/>
      </c>
      <c r="T53" s="38"/>
      <c r="U53" s="73"/>
      <c r="V53" s="55">
        <f t="shared" si="11"/>
      </c>
      <c r="W53" s="38"/>
      <c r="X53" s="73"/>
      <c r="Y53" s="55">
        <f t="shared" si="12"/>
      </c>
      <c r="Z53" s="38">
        <v>1</v>
      </c>
      <c r="AA53" s="54">
        <v>2</v>
      </c>
    </row>
    <row r="54" spans="1:27" s="13" customFormat="1" ht="14.25" customHeight="1">
      <c r="A54" s="12" t="s">
        <v>56</v>
      </c>
      <c r="B54" s="1" t="s">
        <v>57</v>
      </c>
      <c r="C54" s="12" t="s">
        <v>58</v>
      </c>
      <c r="D54" s="12" t="s">
        <v>120</v>
      </c>
      <c r="E54" s="49"/>
      <c r="F54" s="49">
        <f t="shared" si="7"/>
      </c>
      <c r="G54" s="24"/>
      <c r="H54" s="36"/>
      <c r="I54" s="24"/>
      <c r="J54" s="50">
        <f t="shared" si="8"/>
      </c>
      <c r="K54" s="22"/>
      <c r="L54" s="70"/>
      <c r="M54" s="50">
        <f t="shared" si="9"/>
      </c>
      <c r="N54" s="24"/>
      <c r="O54" s="76"/>
      <c r="P54" s="50">
        <f t="shared" si="6"/>
      </c>
      <c r="Q54" s="24"/>
      <c r="R54" s="76"/>
      <c r="S54" s="50">
        <f t="shared" si="10"/>
      </c>
      <c r="T54" s="24"/>
      <c r="U54" s="76"/>
      <c r="V54" s="50">
        <f t="shared" si="11"/>
      </c>
      <c r="W54" s="24"/>
      <c r="X54" s="76"/>
      <c r="Y54" s="50">
        <f t="shared" si="12"/>
      </c>
      <c r="Z54" s="24"/>
      <c r="AA54" s="49"/>
    </row>
    <row r="55" spans="1:27" s="13" customFormat="1" ht="14.25" customHeight="1">
      <c r="A55" s="15" t="s">
        <v>76</v>
      </c>
      <c r="B55" s="14" t="s">
        <v>77</v>
      </c>
      <c r="C55" s="15" t="s">
        <v>121</v>
      </c>
      <c r="D55" s="15" t="s">
        <v>183</v>
      </c>
      <c r="E55" s="54"/>
      <c r="F55" s="54" t="str">
        <f t="shared" si="7"/>
        <v>OK</v>
      </c>
      <c r="G55" s="38">
        <v>76</v>
      </c>
      <c r="H55" s="39">
        <v>66</v>
      </c>
      <c r="I55" s="38">
        <v>63</v>
      </c>
      <c r="J55" s="55">
        <f t="shared" si="8"/>
        <v>0.9545454545454546</v>
      </c>
      <c r="K55" s="21">
        <v>12</v>
      </c>
      <c r="L55" s="68"/>
      <c r="M55" s="53">
        <f t="shared" si="9"/>
        <v>0.19047619047619047</v>
      </c>
      <c r="N55" s="38">
        <v>35</v>
      </c>
      <c r="O55" s="73"/>
      <c r="P55" s="55">
        <f t="shared" si="6"/>
        <v>0.5555555555555556</v>
      </c>
      <c r="Q55" s="38">
        <v>16</v>
      </c>
      <c r="R55" s="73"/>
      <c r="S55" s="55">
        <f t="shared" si="10"/>
        <v>0.25396825396825395</v>
      </c>
      <c r="T55" s="38"/>
      <c r="U55" s="73"/>
      <c r="V55" s="55">
        <f t="shared" si="11"/>
      </c>
      <c r="W55" s="38"/>
      <c r="X55" s="73"/>
      <c r="Y55" s="55">
        <f t="shared" si="12"/>
      </c>
      <c r="Z55" s="38">
        <v>2</v>
      </c>
      <c r="AA55" s="54">
        <v>1</v>
      </c>
    </row>
    <row r="56" spans="1:27" s="13" customFormat="1" ht="14.25" customHeight="1">
      <c r="A56" s="9" t="s">
        <v>69</v>
      </c>
      <c r="B56" s="10" t="s">
        <v>70</v>
      </c>
      <c r="C56" s="9" t="s">
        <v>71</v>
      </c>
      <c r="D56" s="9" t="s">
        <v>183</v>
      </c>
      <c r="E56" s="49"/>
      <c r="F56" s="49">
        <f t="shared" si="7"/>
      </c>
      <c r="G56" s="24"/>
      <c r="H56" s="36"/>
      <c r="I56" s="24"/>
      <c r="J56" s="50">
        <f t="shared" si="8"/>
      </c>
      <c r="K56" s="22"/>
      <c r="L56" s="70"/>
      <c r="M56" s="50">
        <f t="shared" si="9"/>
      </c>
      <c r="N56" s="24"/>
      <c r="O56" s="76"/>
      <c r="P56" s="50">
        <f t="shared" si="6"/>
      </c>
      <c r="Q56" s="24"/>
      <c r="R56" s="76"/>
      <c r="S56" s="50">
        <f t="shared" si="10"/>
      </c>
      <c r="T56" s="24"/>
      <c r="U56" s="76"/>
      <c r="V56" s="50">
        <f t="shared" si="11"/>
      </c>
      <c r="W56" s="24"/>
      <c r="X56" s="76"/>
      <c r="Y56" s="50">
        <f t="shared" si="12"/>
      </c>
      <c r="Z56" s="24"/>
      <c r="AA56" s="49"/>
    </row>
    <row r="57" spans="1:27" s="13" customFormat="1" ht="14.25" customHeight="1">
      <c r="A57" s="7" t="s">
        <v>22</v>
      </c>
      <c r="B57" s="8" t="s">
        <v>73</v>
      </c>
      <c r="C57" s="7" t="s">
        <v>74</v>
      </c>
      <c r="D57" s="7" t="s">
        <v>187</v>
      </c>
      <c r="E57" s="51"/>
      <c r="F57" s="51">
        <f t="shared" si="7"/>
      </c>
      <c r="G57" s="26"/>
      <c r="H57" s="37"/>
      <c r="I57" s="26"/>
      <c r="J57" s="52">
        <f t="shared" si="8"/>
      </c>
      <c r="K57" s="23"/>
      <c r="L57" s="69"/>
      <c r="M57" s="52">
        <f t="shared" si="9"/>
      </c>
      <c r="N57" s="26"/>
      <c r="O57" s="74"/>
      <c r="P57" s="52">
        <f t="shared" si="6"/>
      </c>
      <c r="Q57" s="26"/>
      <c r="R57" s="74"/>
      <c r="S57" s="52">
        <f t="shared" si="10"/>
      </c>
      <c r="T57" s="26"/>
      <c r="U57" s="74"/>
      <c r="V57" s="52">
        <f t="shared" si="11"/>
      </c>
      <c r="W57" s="26"/>
      <c r="X57" s="74"/>
      <c r="Y57" s="52">
        <f t="shared" si="12"/>
      </c>
      <c r="Z57" s="26"/>
      <c r="AA57" s="51"/>
    </row>
    <row r="58" spans="1:27" s="13" customFormat="1" ht="14.25" customHeight="1">
      <c r="A58" s="9" t="s">
        <v>76</v>
      </c>
      <c r="B58" s="10" t="s">
        <v>77</v>
      </c>
      <c r="C58" s="9" t="s">
        <v>78</v>
      </c>
      <c r="D58" s="9" t="s">
        <v>183</v>
      </c>
      <c r="E58" s="49"/>
      <c r="F58" s="49">
        <f t="shared" si="7"/>
      </c>
      <c r="G58" s="24"/>
      <c r="H58" s="36"/>
      <c r="I58" s="24"/>
      <c r="J58" s="50">
        <f t="shared" si="8"/>
      </c>
      <c r="K58" s="22"/>
      <c r="L58" s="70"/>
      <c r="M58" s="50">
        <f t="shared" si="9"/>
      </c>
      <c r="N58" s="24">
        <v>27</v>
      </c>
      <c r="O58" s="76"/>
      <c r="P58" s="50">
        <f t="shared" si="6"/>
      </c>
      <c r="Q58" s="24">
        <v>16</v>
      </c>
      <c r="R58" s="76"/>
      <c r="S58" s="50">
        <f t="shared" si="10"/>
      </c>
      <c r="T58" s="24"/>
      <c r="U58" s="76"/>
      <c r="V58" s="50">
        <f t="shared" si="11"/>
      </c>
      <c r="W58" s="24"/>
      <c r="X58" s="76"/>
      <c r="Y58" s="50">
        <f t="shared" si="12"/>
      </c>
      <c r="Z58" s="24"/>
      <c r="AA58" s="49"/>
    </row>
    <row r="59" spans="1:27" s="13" customFormat="1" ht="14.25" customHeight="1">
      <c r="A59" s="7" t="s">
        <v>69</v>
      </c>
      <c r="B59" s="8" t="s">
        <v>0</v>
      </c>
      <c r="C59" s="7" t="s">
        <v>86</v>
      </c>
      <c r="D59" s="7" t="s">
        <v>183</v>
      </c>
      <c r="E59" s="51"/>
      <c r="F59" s="51">
        <f t="shared" si="7"/>
      </c>
      <c r="G59" s="26"/>
      <c r="H59" s="37"/>
      <c r="I59" s="26"/>
      <c r="J59" s="52">
        <f t="shared" si="8"/>
      </c>
      <c r="K59" s="23"/>
      <c r="L59" s="69"/>
      <c r="M59" s="52">
        <f t="shared" si="9"/>
      </c>
      <c r="N59" s="26">
        <v>4</v>
      </c>
      <c r="O59" s="74"/>
      <c r="P59" s="52">
        <f t="shared" si="6"/>
      </c>
      <c r="Q59" s="26">
        <v>6</v>
      </c>
      <c r="R59" s="74"/>
      <c r="S59" s="52">
        <f t="shared" si="10"/>
      </c>
      <c r="T59" s="26"/>
      <c r="U59" s="74"/>
      <c r="V59" s="52">
        <f t="shared" si="11"/>
      </c>
      <c r="W59" s="26"/>
      <c r="X59" s="74"/>
      <c r="Y59" s="52">
        <f t="shared" si="12"/>
      </c>
      <c r="Z59" s="26"/>
      <c r="AA59" s="51"/>
    </row>
    <row r="60" spans="1:27" s="13" customFormat="1" ht="14.25" customHeight="1">
      <c r="A60" s="7" t="s">
        <v>87</v>
      </c>
      <c r="B60" s="8" t="s">
        <v>88</v>
      </c>
      <c r="C60" s="7" t="s">
        <v>89</v>
      </c>
      <c r="D60" s="7" t="s">
        <v>183</v>
      </c>
      <c r="E60" s="51"/>
      <c r="F60" s="51">
        <f t="shared" si="7"/>
      </c>
      <c r="G60" s="26"/>
      <c r="H60" s="37"/>
      <c r="I60" s="26"/>
      <c r="J60" s="52">
        <f t="shared" si="8"/>
      </c>
      <c r="K60" s="23"/>
      <c r="L60" s="69"/>
      <c r="M60" s="52">
        <f t="shared" si="9"/>
      </c>
      <c r="N60" s="26"/>
      <c r="O60" s="74"/>
      <c r="P60" s="52">
        <f t="shared" si="6"/>
      </c>
      <c r="Q60" s="26"/>
      <c r="R60" s="74"/>
      <c r="S60" s="52">
        <f t="shared" si="10"/>
      </c>
      <c r="T60" s="26"/>
      <c r="U60" s="74"/>
      <c r="V60" s="52">
        <f t="shared" si="11"/>
      </c>
      <c r="W60" s="26"/>
      <c r="X60" s="74"/>
      <c r="Y60" s="52">
        <f t="shared" si="12"/>
      </c>
      <c r="Z60" s="26"/>
      <c r="AA60" s="51"/>
    </row>
    <row r="61" spans="1:27" s="13" customFormat="1" ht="14.25" customHeight="1">
      <c r="A61" s="7" t="s">
        <v>14</v>
      </c>
      <c r="B61" s="8" t="s">
        <v>15</v>
      </c>
      <c r="C61" s="7" t="s">
        <v>16</v>
      </c>
      <c r="D61" s="7" t="s">
        <v>183</v>
      </c>
      <c r="E61" s="51"/>
      <c r="F61" s="51">
        <f t="shared" si="7"/>
      </c>
      <c r="G61" s="26"/>
      <c r="H61" s="37"/>
      <c r="I61" s="26"/>
      <c r="J61" s="52">
        <f t="shared" si="8"/>
      </c>
      <c r="K61" s="23"/>
      <c r="L61" s="69"/>
      <c r="M61" s="52">
        <f t="shared" si="9"/>
      </c>
      <c r="N61" s="26">
        <v>23</v>
      </c>
      <c r="O61" s="74"/>
      <c r="P61" s="52">
        <f t="shared" si="6"/>
      </c>
      <c r="Q61" s="26">
        <v>5</v>
      </c>
      <c r="R61" s="74"/>
      <c r="S61" s="52">
        <f t="shared" si="10"/>
      </c>
      <c r="T61" s="26"/>
      <c r="U61" s="74"/>
      <c r="V61" s="52">
        <f t="shared" si="11"/>
      </c>
      <c r="W61" s="26"/>
      <c r="X61" s="74"/>
      <c r="Y61" s="52">
        <f t="shared" si="12"/>
      </c>
      <c r="Z61" s="26"/>
      <c r="AA61" s="51"/>
    </row>
    <row r="62" spans="1:27" s="13" customFormat="1" ht="14.25" customHeight="1">
      <c r="A62" s="20" t="s">
        <v>9</v>
      </c>
      <c r="B62" s="16" t="s">
        <v>10</v>
      </c>
      <c r="C62" s="20" t="s">
        <v>11</v>
      </c>
      <c r="D62" s="20" t="s">
        <v>188</v>
      </c>
      <c r="E62" s="56"/>
      <c r="F62" s="56">
        <f t="shared" si="7"/>
      </c>
      <c r="G62" s="25"/>
      <c r="H62" s="40"/>
      <c r="I62" s="25"/>
      <c r="J62" s="57">
        <f t="shared" si="8"/>
      </c>
      <c r="K62" s="21">
        <v>6</v>
      </c>
      <c r="L62" s="68"/>
      <c r="M62" s="53">
        <f t="shared" si="9"/>
      </c>
      <c r="N62" s="25">
        <v>17</v>
      </c>
      <c r="O62" s="75"/>
      <c r="P62" s="57">
        <f t="shared" si="6"/>
      </c>
      <c r="Q62" s="25">
        <v>28</v>
      </c>
      <c r="R62" s="75"/>
      <c r="S62" s="57">
        <f t="shared" si="10"/>
      </c>
      <c r="T62" s="25"/>
      <c r="U62" s="75"/>
      <c r="V62" s="57">
        <f t="shared" si="11"/>
      </c>
      <c r="W62" s="25"/>
      <c r="X62" s="75"/>
      <c r="Y62" s="57">
        <f t="shared" si="12"/>
      </c>
      <c r="Z62" s="25"/>
      <c r="AA62" s="56"/>
    </row>
    <row r="63" spans="1:27" s="13" customFormat="1" ht="14.25" customHeight="1">
      <c r="A63" s="7" t="s">
        <v>102</v>
      </c>
      <c r="B63" s="8" t="s">
        <v>103</v>
      </c>
      <c r="C63" s="7" t="s">
        <v>104</v>
      </c>
      <c r="D63" s="7" t="s">
        <v>183</v>
      </c>
      <c r="E63" s="51"/>
      <c r="F63" s="51">
        <f t="shared" si="7"/>
      </c>
      <c r="G63" s="26"/>
      <c r="H63" s="37"/>
      <c r="I63" s="26"/>
      <c r="J63" s="52">
        <f t="shared" si="8"/>
      </c>
      <c r="K63" s="23"/>
      <c r="L63" s="69"/>
      <c r="M63" s="52">
        <f t="shared" si="9"/>
      </c>
      <c r="N63" s="26">
        <v>26</v>
      </c>
      <c r="O63" s="74"/>
      <c r="P63" s="52">
        <f t="shared" si="6"/>
      </c>
      <c r="Q63" s="26">
        <v>2</v>
      </c>
      <c r="R63" s="74"/>
      <c r="S63" s="52">
        <f t="shared" si="10"/>
      </c>
      <c r="T63" s="26"/>
      <c r="U63" s="74"/>
      <c r="V63" s="52">
        <f t="shared" si="11"/>
      </c>
      <c r="W63" s="26"/>
      <c r="X63" s="74"/>
      <c r="Y63" s="52">
        <f t="shared" si="12"/>
      </c>
      <c r="Z63" s="26"/>
      <c r="AA63" s="51"/>
    </row>
    <row r="64" spans="1:27" s="13" customFormat="1" ht="14.25" customHeight="1">
      <c r="A64" s="7" t="s">
        <v>105</v>
      </c>
      <c r="B64" s="8" t="s">
        <v>106</v>
      </c>
      <c r="C64" s="7" t="s">
        <v>107</v>
      </c>
      <c r="D64" s="7" t="s">
        <v>183</v>
      </c>
      <c r="E64" s="81"/>
      <c r="F64" s="81">
        <f t="shared" si="7"/>
      </c>
      <c r="G64" s="82"/>
      <c r="H64" s="83"/>
      <c r="I64" s="82"/>
      <c r="J64" s="84">
        <f t="shared" si="8"/>
      </c>
      <c r="K64" s="23"/>
      <c r="L64" s="69"/>
      <c r="M64" s="52">
        <f t="shared" si="9"/>
      </c>
      <c r="N64" s="26"/>
      <c r="O64" s="74"/>
      <c r="P64" s="52">
        <f t="shared" si="6"/>
      </c>
      <c r="Q64" s="26"/>
      <c r="R64" s="74"/>
      <c r="S64" s="52">
        <f t="shared" si="10"/>
      </c>
      <c r="T64" s="26"/>
      <c r="U64" s="74"/>
      <c r="V64" s="52">
        <f t="shared" si="11"/>
      </c>
      <c r="W64" s="26"/>
      <c r="X64" s="74"/>
      <c r="Y64" s="52">
        <f t="shared" si="12"/>
      </c>
      <c r="Z64" s="26"/>
      <c r="AA64" s="51"/>
    </row>
    <row r="65" spans="1:27" s="13" customFormat="1" ht="14.25" customHeight="1">
      <c r="A65" s="7" t="s">
        <v>29</v>
      </c>
      <c r="B65" s="8" t="s">
        <v>30</v>
      </c>
      <c r="C65" s="7" t="s">
        <v>122</v>
      </c>
      <c r="D65" s="79" t="s">
        <v>123</v>
      </c>
      <c r="E65" s="89"/>
      <c r="F65" s="89"/>
      <c r="G65" s="74" t="s">
        <v>261</v>
      </c>
      <c r="H65" s="74" t="s">
        <v>262</v>
      </c>
      <c r="I65" s="74" t="s">
        <v>263</v>
      </c>
      <c r="J65" s="90"/>
      <c r="K65" s="80"/>
      <c r="L65" s="69"/>
      <c r="M65" s="52"/>
      <c r="N65" s="26"/>
      <c r="O65" s="74"/>
      <c r="P65" s="52"/>
      <c r="Q65" s="26"/>
      <c r="R65" s="74"/>
      <c r="S65" s="52"/>
      <c r="T65" s="26"/>
      <c r="U65" s="74"/>
      <c r="V65" s="52"/>
      <c r="W65" s="26"/>
      <c r="X65" s="74"/>
      <c r="Y65" s="52"/>
      <c r="Z65" s="26"/>
      <c r="AA65" s="51"/>
    </row>
    <row r="66" spans="1:27" s="13" customFormat="1" ht="14.25" customHeight="1">
      <c r="A66" s="15" t="s">
        <v>9</v>
      </c>
      <c r="B66" s="14" t="s">
        <v>10</v>
      </c>
      <c r="C66" s="15" t="s">
        <v>11</v>
      </c>
      <c r="D66" s="15" t="s">
        <v>189</v>
      </c>
      <c r="E66" s="85"/>
      <c r="F66" s="85" t="str">
        <f>IF(H66&gt;0,IF(H66=K66+N66+Q66+T66+W66+Z66+AA66,"OK","ERR"),"")</f>
        <v>OK</v>
      </c>
      <c r="G66" s="86">
        <v>244</v>
      </c>
      <c r="H66" s="87">
        <v>200</v>
      </c>
      <c r="I66" s="86">
        <v>196</v>
      </c>
      <c r="J66" s="88">
        <f aca="true" t="shared" si="13" ref="J66:J96">IF($H66&gt;0,IF(I66/$H66&gt;0,I66/$H66,""),"")</f>
        <v>0.98</v>
      </c>
      <c r="K66" s="21">
        <v>38</v>
      </c>
      <c r="L66" s="68"/>
      <c r="M66" s="53">
        <f t="shared" si="9"/>
        <v>0.19387755102040816</v>
      </c>
      <c r="N66" s="38">
        <v>68</v>
      </c>
      <c r="O66" s="73"/>
      <c r="P66" s="55">
        <f t="shared" si="6"/>
        <v>0.3469387755102041</v>
      </c>
      <c r="Q66" s="38">
        <v>90</v>
      </c>
      <c r="R66" s="73"/>
      <c r="S66" s="55">
        <f aca="true" t="shared" si="14" ref="S66:S96">IF($I66&gt;0,IF(Q66/$I66&gt;0,Q66/$I66,""),"")</f>
        <v>0.45918367346938777</v>
      </c>
      <c r="T66" s="38"/>
      <c r="U66" s="73"/>
      <c r="V66" s="55">
        <f aca="true" t="shared" si="15" ref="V66:V96">IF($I66&gt;0,IF(T66/$I66&gt;0,T66/$I66,""),"")</f>
      </c>
      <c r="W66" s="38"/>
      <c r="X66" s="73"/>
      <c r="Y66" s="55">
        <f aca="true" t="shared" si="16" ref="Y66:Y96">IF($I66&gt;0,IF(W66/$I66&gt;0,W66/$I66,""),"")</f>
      </c>
      <c r="Z66" s="38"/>
      <c r="AA66" s="54">
        <v>4</v>
      </c>
    </row>
    <row r="67" spans="1:27" s="13" customFormat="1" ht="14.25" customHeight="1">
      <c r="A67" s="7" t="s">
        <v>14</v>
      </c>
      <c r="B67" s="8" t="s">
        <v>50</v>
      </c>
      <c r="C67" s="7" t="s">
        <v>51</v>
      </c>
      <c r="D67" s="7" t="s">
        <v>124</v>
      </c>
      <c r="E67" s="51"/>
      <c r="F67" s="51">
        <f aca="true" t="shared" si="17" ref="F67:F130">IF(H67&gt;0,IF(H67=K67+N67+Q67+T67+W67+Z67+AA67,"OK","ERR"),"")</f>
      </c>
      <c r="G67" s="26"/>
      <c r="H67" s="37"/>
      <c r="I67" s="26"/>
      <c r="J67" s="52">
        <f t="shared" si="13"/>
      </c>
      <c r="K67" s="23"/>
      <c r="L67" s="69"/>
      <c r="M67" s="52">
        <f aca="true" t="shared" si="18" ref="M67:M98">IF($I67&gt;0,IF(K67/$I67&gt;0,K67/$I67,""),"")</f>
      </c>
      <c r="N67" s="26">
        <v>13</v>
      </c>
      <c r="O67" s="74"/>
      <c r="P67" s="52">
        <f aca="true" t="shared" si="19" ref="P67:P98">IF($I67&gt;0,IF(N67/$I67&gt;0,N67/$I67,""),"")</f>
      </c>
      <c r="Q67" s="26"/>
      <c r="R67" s="74"/>
      <c r="S67" s="52">
        <f t="shared" si="14"/>
      </c>
      <c r="T67" s="26"/>
      <c r="U67" s="74"/>
      <c r="V67" s="52">
        <f t="shared" si="15"/>
      </c>
      <c r="W67" s="26"/>
      <c r="X67" s="74"/>
      <c r="Y67" s="52">
        <f t="shared" si="16"/>
      </c>
      <c r="Z67" s="26"/>
      <c r="AA67" s="51"/>
    </row>
    <row r="68" spans="1:27" s="13" customFormat="1" ht="14.25" customHeight="1">
      <c r="A68" s="15" t="s">
        <v>105</v>
      </c>
      <c r="B68" s="14" t="s">
        <v>106</v>
      </c>
      <c r="C68" s="15" t="s">
        <v>107</v>
      </c>
      <c r="D68" s="15" t="s">
        <v>191</v>
      </c>
      <c r="E68" s="54"/>
      <c r="F68" s="54" t="str">
        <f t="shared" si="17"/>
        <v>OK</v>
      </c>
      <c r="G68" s="38">
        <v>83</v>
      </c>
      <c r="H68" s="39">
        <v>72</v>
      </c>
      <c r="I68" s="38">
        <v>71</v>
      </c>
      <c r="J68" s="55">
        <f t="shared" si="13"/>
        <v>0.9861111111111112</v>
      </c>
      <c r="K68" s="21">
        <v>18</v>
      </c>
      <c r="L68" s="68"/>
      <c r="M68" s="53">
        <f t="shared" si="18"/>
        <v>0.2535211267605634</v>
      </c>
      <c r="N68" s="38">
        <v>23</v>
      </c>
      <c r="O68" s="73"/>
      <c r="P68" s="55">
        <f t="shared" si="19"/>
        <v>0.323943661971831</v>
      </c>
      <c r="Q68" s="38">
        <v>30</v>
      </c>
      <c r="R68" s="73"/>
      <c r="S68" s="55">
        <f t="shared" si="14"/>
        <v>0.4225352112676056</v>
      </c>
      <c r="T68" s="38"/>
      <c r="U68" s="73"/>
      <c r="V68" s="55">
        <f t="shared" si="15"/>
      </c>
      <c r="W68" s="38"/>
      <c r="X68" s="73"/>
      <c r="Y68" s="55">
        <f t="shared" si="16"/>
      </c>
      <c r="Z68" s="38"/>
      <c r="AA68" s="54">
        <v>1</v>
      </c>
    </row>
    <row r="69" spans="1:27" s="13" customFormat="1" ht="14.25" customHeight="1">
      <c r="A69" s="20" t="s">
        <v>9</v>
      </c>
      <c r="B69" s="16" t="s">
        <v>10</v>
      </c>
      <c r="C69" s="20" t="s">
        <v>11</v>
      </c>
      <c r="D69" s="20" t="s">
        <v>125</v>
      </c>
      <c r="E69" s="56"/>
      <c r="F69" s="56" t="str">
        <f t="shared" si="17"/>
        <v>OK</v>
      </c>
      <c r="G69" s="25"/>
      <c r="H69" s="40">
        <v>63</v>
      </c>
      <c r="I69" s="25">
        <v>63</v>
      </c>
      <c r="J69" s="57">
        <f t="shared" si="13"/>
        <v>1</v>
      </c>
      <c r="K69" s="21">
        <v>12</v>
      </c>
      <c r="L69" s="68">
        <v>0</v>
      </c>
      <c r="M69" s="53">
        <f t="shared" si="18"/>
        <v>0.19047619047619047</v>
      </c>
      <c r="N69" s="25">
        <v>33</v>
      </c>
      <c r="O69" s="75">
        <v>2</v>
      </c>
      <c r="P69" s="57">
        <f t="shared" si="19"/>
        <v>0.5238095238095238</v>
      </c>
      <c r="Q69" s="25">
        <v>14</v>
      </c>
      <c r="R69" s="75">
        <v>1</v>
      </c>
      <c r="S69" s="57">
        <f t="shared" si="14"/>
        <v>0.2222222222222222</v>
      </c>
      <c r="T69" s="25"/>
      <c r="U69" s="75"/>
      <c r="V69" s="57">
        <f t="shared" si="15"/>
      </c>
      <c r="W69" s="25">
        <v>4</v>
      </c>
      <c r="X69" s="75"/>
      <c r="Y69" s="57">
        <f t="shared" si="16"/>
        <v>0.06349206349206349</v>
      </c>
      <c r="Z69" s="25"/>
      <c r="AA69" s="56"/>
    </row>
    <row r="70" spans="1:27" s="13" customFormat="1" ht="14.25" customHeight="1">
      <c r="A70" s="15" t="s">
        <v>9</v>
      </c>
      <c r="B70" s="14" t="s">
        <v>10</v>
      </c>
      <c r="C70" s="15" t="s">
        <v>11</v>
      </c>
      <c r="D70" s="15" t="s">
        <v>126</v>
      </c>
      <c r="E70" s="54"/>
      <c r="F70" s="54" t="str">
        <f t="shared" si="17"/>
        <v>OK</v>
      </c>
      <c r="G70" s="38">
        <v>97</v>
      </c>
      <c r="H70" s="39">
        <v>85</v>
      </c>
      <c r="I70" s="38">
        <v>83</v>
      </c>
      <c r="J70" s="55">
        <f t="shared" si="13"/>
        <v>0.9764705882352941</v>
      </c>
      <c r="K70" s="21">
        <v>27</v>
      </c>
      <c r="L70" s="68">
        <v>2</v>
      </c>
      <c r="M70" s="53">
        <f t="shared" si="18"/>
        <v>0.3253012048192771</v>
      </c>
      <c r="N70" s="38">
        <v>27</v>
      </c>
      <c r="O70" s="73">
        <v>3</v>
      </c>
      <c r="P70" s="55">
        <f t="shared" si="19"/>
        <v>0.3253012048192771</v>
      </c>
      <c r="Q70" s="38">
        <v>29</v>
      </c>
      <c r="R70" s="73">
        <v>2</v>
      </c>
      <c r="S70" s="55">
        <f t="shared" si="14"/>
        <v>0.3493975903614458</v>
      </c>
      <c r="T70" s="38"/>
      <c r="U70" s="73"/>
      <c r="V70" s="55">
        <f t="shared" si="15"/>
      </c>
      <c r="W70" s="38"/>
      <c r="X70" s="73"/>
      <c r="Y70" s="55">
        <f t="shared" si="16"/>
      </c>
      <c r="Z70" s="38">
        <v>1</v>
      </c>
      <c r="AA70" s="54">
        <v>1</v>
      </c>
    </row>
    <row r="71" spans="1:27" s="13" customFormat="1" ht="14.25" customHeight="1">
      <c r="A71" s="15" t="s">
        <v>9</v>
      </c>
      <c r="B71" s="14" t="s">
        <v>10</v>
      </c>
      <c r="C71" s="15" t="s">
        <v>11</v>
      </c>
      <c r="D71" s="15" t="s">
        <v>127</v>
      </c>
      <c r="E71" s="54"/>
      <c r="F71" s="54" t="str">
        <f t="shared" si="17"/>
        <v>OK</v>
      </c>
      <c r="G71" s="38">
        <v>32</v>
      </c>
      <c r="H71" s="39">
        <v>30</v>
      </c>
      <c r="I71" s="38">
        <v>30</v>
      </c>
      <c r="J71" s="55">
        <f t="shared" si="13"/>
        <v>1</v>
      </c>
      <c r="K71" s="65">
        <v>5</v>
      </c>
      <c r="L71" s="71"/>
      <c r="M71" s="55">
        <f t="shared" si="18"/>
        <v>0.16666666666666666</v>
      </c>
      <c r="N71" s="38">
        <v>17</v>
      </c>
      <c r="O71" s="73"/>
      <c r="P71" s="55">
        <f t="shared" si="19"/>
        <v>0.5666666666666667</v>
      </c>
      <c r="Q71" s="38">
        <v>8</v>
      </c>
      <c r="R71" s="73"/>
      <c r="S71" s="55">
        <f t="shared" si="14"/>
        <v>0.26666666666666666</v>
      </c>
      <c r="T71" s="38"/>
      <c r="U71" s="73"/>
      <c r="V71" s="55">
        <f t="shared" si="15"/>
      </c>
      <c r="W71" s="38"/>
      <c r="X71" s="73"/>
      <c r="Y71" s="55">
        <f t="shared" si="16"/>
      </c>
      <c r="Z71" s="38"/>
      <c r="AA71" s="54"/>
    </row>
    <row r="72" spans="1:27" s="13" customFormat="1" ht="14.25" customHeight="1">
      <c r="A72" s="15" t="s">
        <v>9</v>
      </c>
      <c r="B72" s="14" t="s">
        <v>10</v>
      </c>
      <c r="C72" s="15" t="s">
        <v>11</v>
      </c>
      <c r="D72" s="15" t="s">
        <v>128</v>
      </c>
      <c r="E72" s="54"/>
      <c r="F72" s="54" t="str">
        <f t="shared" si="17"/>
        <v>OK</v>
      </c>
      <c r="G72" s="38">
        <v>75</v>
      </c>
      <c r="H72" s="39">
        <v>62</v>
      </c>
      <c r="I72" s="38">
        <v>60</v>
      </c>
      <c r="J72" s="55">
        <f t="shared" si="13"/>
        <v>0.967741935483871</v>
      </c>
      <c r="K72" s="21">
        <v>28</v>
      </c>
      <c r="L72" s="68">
        <v>1</v>
      </c>
      <c r="M72" s="53">
        <f t="shared" si="18"/>
        <v>0.4666666666666667</v>
      </c>
      <c r="N72" s="38">
        <v>12</v>
      </c>
      <c r="O72" s="73">
        <v>1</v>
      </c>
      <c r="P72" s="55">
        <f t="shared" si="19"/>
        <v>0.2</v>
      </c>
      <c r="Q72" s="38">
        <v>20</v>
      </c>
      <c r="R72" s="73">
        <v>1</v>
      </c>
      <c r="S72" s="55">
        <f t="shared" si="14"/>
        <v>0.3333333333333333</v>
      </c>
      <c r="T72" s="38"/>
      <c r="U72" s="73"/>
      <c r="V72" s="55">
        <f t="shared" si="15"/>
      </c>
      <c r="W72" s="38"/>
      <c r="X72" s="73"/>
      <c r="Y72" s="55">
        <f t="shared" si="16"/>
      </c>
      <c r="Z72" s="38">
        <v>1</v>
      </c>
      <c r="AA72" s="54">
        <v>1</v>
      </c>
    </row>
    <row r="73" spans="1:27" s="13" customFormat="1" ht="14.25" customHeight="1">
      <c r="A73" s="15" t="s">
        <v>9</v>
      </c>
      <c r="B73" s="14" t="s">
        <v>10</v>
      </c>
      <c r="C73" s="15" t="s">
        <v>11</v>
      </c>
      <c r="D73" s="15" t="s">
        <v>237</v>
      </c>
      <c r="E73" s="54"/>
      <c r="F73" s="54" t="str">
        <f t="shared" si="17"/>
        <v>OK</v>
      </c>
      <c r="G73" s="38">
        <v>36</v>
      </c>
      <c r="H73" s="39">
        <v>34</v>
      </c>
      <c r="I73" s="38">
        <v>34</v>
      </c>
      <c r="J73" s="55">
        <f t="shared" si="13"/>
        <v>1</v>
      </c>
      <c r="K73" s="21">
        <v>5</v>
      </c>
      <c r="L73" s="68"/>
      <c r="M73" s="53">
        <f t="shared" si="18"/>
        <v>0.14705882352941177</v>
      </c>
      <c r="N73" s="38">
        <v>10</v>
      </c>
      <c r="O73" s="73"/>
      <c r="P73" s="55">
        <f t="shared" si="19"/>
        <v>0.29411764705882354</v>
      </c>
      <c r="Q73" s="38">
        <v>9</v>
      </c>
      <c r="R73" s="73"/>
      <c r="S73" s="55">
        <f t="shared" si="14"/>
        <v>0.2647058823529412</v>
      </c>
      <c r="T73" s="38">
        <v>10</v>
      </c>
      <c r="U73" s="73"/>
      <c r="V73" s="55">
        <f t="shared" si="15"/>
        <v>0.29411764705882354</v>
      </c>
      <c r="W73" s="38"/>
      <c r="X73" s="73"/>
      <c r="Y73" s="55">
        <f t="shared" si="16"/>
      </c>
      <c r="Z73" s="38">
        <v>0</v>
      </c>
      <c r="AA73" s="54">
        <v>0</v>
      </c>
    </row>
    <row r="74" spans="1:27" s="13" customFormat="1" ht="14.25" customHeight="1">
      <c r="A74" s="15" t="s">
        <v>29</v>
      </c>
      <c r="B74" s="14" t="s">
        <v>30</v>
      </c>
      <c r="C74" s="15" t="s">
        <v>31</v>
      </c>
      <c r="D74" s="15" t="s">
        <v>230</v>
      </c>
      <c r="E74" s="54"/>
      <c r="F74" s="54" t="str">
        <f t="shared" si="17"/>
        <v>OK</v>
      </c>
      <c r="G74" s="38">
        <v>4</v>
      </c>
      <c r="H74" s="39">
        <v>4</v>
      </c>
      <c r="I74" s="38"/>
      <c r="J74" s="55">
        <f t="shared" si="13"/>
      </c>
      <c r="K74" s="65"/>
      <c r="L74" s="71"/>
      <c r="M74" s="55">
        <f t="shared" si="18"/>
      </c>
      <c r="N74" s="38"/>
      <c r="O74" s="73"/>
      <c r="P74" s="55">
        <f t="shared" si="19"/>
      </c>
      <c r="Q74" s="38">
        <v>4</v>
      </c>
      <c r="R74" s="73">
        <v>3</v>
      </c>
      <c r="S74" s="55">
        <f t="shared" si="14"/>
      </c>
      <c r="T74" s="38"/>
      <c r="U74" s="73"/>
      <c r="V74" s="55">
        <f t="shared" si="15"/>
      </c>
      <c r="W74" s="38"/>
      <c r="X74" s="73"/>
      <c r="Y74" s="55">
        <f t="shared" si="16"/>
      </c>
      <c r="Z74" s="38"/>
      <c r="AA74" s="54"/>
    </row>
    <row r="75" spans="1:27" s="13" customFormat="1" ht="14.25" customHeight="1">
      <c r="A75" s="15" t="s">
        <v>29</v>
      </c>
      <c r="B75" s="14" t="s">
        <v>129</v>
      </c>
      <c r="C75" s="15" t="s">
        <v>130</v>
      </c>
      <c r="D75" s="15" t="s">
        <v>230</v>
      </c>
      <c r="E75" s="54"/>
      <c r="F75" s="54" t="str">
        <f t="shared" si="17"/>
        <v>OK</v>
      </c>
      <c r="G75" s="38">
        <v>8</v>
      </c>
      <c r="H75" s="39">
        <v>8</v>
      </c>
      <c r="I75" s="38"/>
      <c r="J75" s="55">
        <f t="shared" si="13"/>
      </c>
      <c r="K75" s="65"/>
      <c r="L75" s="71"/>
      <c r="M75" s="55">
        <f t="shared" si="18"/>
      </c>
      <c r="N75" s="38"/>
      <c r="O75" s="73"/>
      <c r="P75" s="55">
        <f t="shared" si="19"/>
      </c>
      <c r="Q75" s="38">
        <v>8</v>
      </c>
      <c r="R75" s="73">
        <v>3</v>
      </c>
      <c r="S75" s="55">
        <f t="shared" si="14"/>
      </c>
      <c r="T75" s="38"/>
      <c r="U75" s="73"/>
      <c r="V75" s="55">
        <f t="shared" si="15"/>
      </c>
      <c r="W75" s="38"/>
      <c r="X75" s="73"/>
      <c r="Y75" s="55">
        <f t="shared" si="16"/>
      </c>
      <c r="Z75" s="38"/>
      <c r="AA75" s="54"/>
    </row>
    <row r="76" spans="1:27" s="13" customFormat="1" ht="14.25" customHeight="1">
      <c r="A76" s="20" t="s">
        <v>25</v>
      </c>
      <c r="B76" s="16" t="s">
        <v>26</v>
      </c>
      <c r="C76" s="20" t="s">
        <v>27</v>
      </c>
      <c r="D76" s="20" t="s">
        <v>230</v>
      </c>
      <c r="E76" s="56"/>
      <c r="F76" s="56" t="str">
        <f t="shared" si="17"/>
        <v>OK</v>
      </c>
      <c r="G76" s="25"/>
      <c r="H76" s="40">
        <v>8</v>
      </c>
      <c r="I76" s="25">
        <v>8</v>
      </c>
      <c r="J76" s="57">
        <f t="shared" si="13"/>
        <v>1</v>
      </c>
      <c r="K76" s="21">
        <v>1</v>
      </c>
      <c r="L76" s="68"/>
      <c r="M76" s="53">
        <f t="shared" si="18"/>
        <v>0.125</v>
      </c>
      <c r="N76" s="25"/>
      <c r="O76" s="75"/>
      <c r="P76" s="57">
        <f t="shared" si="19"/>
      </c>
      <c r="Q76" s="25">
        <v>7</v>
      </c>
      <c r="R76" s="75"/>
      <c r="S76" s="57">
        <f t="shared" si="14"/>
        <v>0.875</v>
      </c>
      <c r="T76" s="25"/>
      <c r="U76" s="75"/>
      <c r="V76" s="57">
        <f t="shared" si="15"/>
      </c>
      <c r="W76" s="25"/>
      <c r="X76" s="75"/>
      <c r="Y76" s="57">
        <f t="shared" si="16"/>
      </c>
      <c r="Z76" s="25"/>
      <c r="AA76" s="56"/>
    </row>
    <row r="77" spans="1:27" s="13" customFormat="1" ht="14.25" customHeight="1">
      <c r="A77" s="20" t="s">
        <v>69</v>
      </c>
      <c r="B77" s="16" t="s">
        <v>131</v>
      </c>
      <c r="C77" s="20" t="s">
        <v>132</v>
      </c>
      <c r="D77" s="20" t="s">
        <v>230</v>
      </c>
      <c r="E77" s="56"/>
      <c r="F77" s="56" t="str">
        <f t="shared" si="17"/>
        <v>OK</v>
      </c>
      <c r="G77" s="25"/>
      <c r="H77" s="40">
        <v>11</v>
      </c>
      <c r="I77" s="25">
        <v>11</v>
      </c>
      <c r="J77" s="57">
        <f t="shared" si="13"/>
        <v>1</v>
      </c>
      <c r="K77" s="21">
        <v>2</v>
      </c>
      <c r="L77" s="68"/>
      <c r="M77" s="53">
        <f t="shared" si="18"/>
        <v>0.18181818181818182</v>
      </c>
      <c r="N77" s="25"/>
      <c r="O77" s="75"/>
      <c r="P77" s="57">
        <f t="shared" si="19"/>
      </c>
      <c r="Q77" s="25">
        <v>9</v>
      </c>
      <c r="R77" s="75"/>
      <c r="S77" s="57">
        <f t="shared" si="14"/>
        <v>0.8181818181818182</v>
      </c>
      <c r="T77" s="25"/>
      <c r="U77" s="75"/>
      <c r="V77" s="57">
        <f t="shared" si="15"/>
      </c>
      <c r="W77" s="25"/>
      <c r="X77" s="75"/>
      <c r="Y77" s="57">
        <f t="shared" si="16"/>
      </c>
      <c r="Z77" s="25"/>
      <c r="AA77" s="56"/>
    </row>
    <row r="78" spans="1:27" s="13" customFormat="1" ht="14.25" customHeight="1">
      <c r="A78" s="20" t="s">
        <v>133</v>
      </c>
      <c r="B78" s="16" t="s">
        <v>134</v>
      </c>
      <c r="C78" s="20" t="s">
        <v>135</v>
      </c>
      <c r="D78" s="20" t="s">
        <v>230</v>
      </c>
      <c r="E78" s="56"/>
      <c r="F78" s="56" t="str">
        <f t="shared" si="17"/>
        <v>OK</v>
      </c>
      <c r="G78" s="25"/>
      <c r="H78" s="40">
        <v>8</v>
      </c>
      <c r="I78" s="25">
        <v>7</v>
      </c>
      <c r="J78" s="57">
        <f t="shared" si="13"/>
        <v>0.875</v>
      </c>
      <c r="K78" s="21">
        <v>2</v>
      </c>
      <c r="L78" s="68"/>
      <c r="M78" s="53">
        <f t="shared" si="18"/>
        <v>0.2857142857142857</v>
      </c>
      <c r="N78" s="25"/>
      <c r="O78" s="75"/>
      <c r="P78" s="57">
        <f t="shared" si="19"/>
      </c>
      <c r="Q78" s="25">
        <v>5</v>
      </c>
      <c r="R78" s="75"/>
      <c r="S78" s="57">
        <f t="shared" si="14"/>
        <v>0.7142857142857143</v>
      </c>
      <c r="T78" s="25"/>
      <c r="U78" s="75"/>
      <c r="V78" s="57">
        <f t="shared" si="15"/>
      </c>
      <c r="W78" s="25"/>
      <c r="X78" s="75"/>
      <c r="Y78" s="57">
        <f t="shared" si="16"/>
      </c>
      <c r="Z78" s="25">
        <v>1</v>
      </c>
      <c r="AA78" s="56"/>
    </row>
    <row r="79" spans="1:27" s="13" customFormat="1" ht="14.25" customHeight="1">
      <c r="A79" s="20" t="s">
        <v>69</v>
      </c>
      <c r="B79" s="16" t="s">
        <v>136</v>
      </c>
      <c r="C79" s="20" t="s">
        <v>137</v>
      </c>
      <c r="D79" s="20" t="s">
        <v>230</v>
      </c>
      <c r="E79" s="56"/>
      <c r="F79" s="56" t="str">
        <f t="shared" si="17"/>
        <v>OK</v>
      </c>
      <c r="G79" s="25"/>
      <c r="H79" s="40">
        <v>5</v>
      </c>
      <c r="I79" s="25">
        <v>5</v>
      </c>
      <c r="J79" s="57">
        <f t="shared" si="13"/>
        <v>1</v>
      </c>
      <c r="K79" s="21">
        <v>1</v>
      </c>
      <c r="L79" s="68"/>
      <c r="M79" s="53">
        <f t="shared" si="18"/>
        <v>0.2</v>
      </c>
      <c r="N79" s="25"/>
      <c r="O79" s="75"/>
      <c r="P79" s="57">
        <f t="shared" si="19"/>
      </c>
      <c r="Q79" s="25">
        <v>4</v>
      </c>
      <c r="R79" s="75"/>
      <c r="S79" s="57">
        <f t="shared" si="14"/>
        <v>0.8</v>
      </c>
      <c r="T79" s="25"/>
      <c r="U79" s="75"/>
      <c r="V79" s="57">
        <f t="shared" si="15"/>
      </c>
      <c r="W79" s="25"/>
      <c r="X79" s="75"/>
      <c r="Y79" s="57">
        <f t="shared" si="16"/>
      </c>
      <c r="Z79" s="25"/>
      <c r="AA79" s="56"/>
    </row>
    <row r="80" spans="1:27" s="13" customFormat="1" ht="14.25" customHeight="1">
      <c r="A80" s="20" t="s">
        <v>14</v>
      </c>
      <c r="B80" s="16" t="s">
        <v>50</v>
      </c>
      <c r="C80" s="20" t="s">
        <v>51</v>
      </c>
      <c r="D80" s="20" t="s">
        <v>230</v>
      </c>
      <c r="E80" s="56"/>
      <c r="F80" s="56" t="str">
        <f t="shared" si="17"/>
        <v>OK</v>
      </c>
      <c r="G80" s="25"/>
      <c r="H80" s="40">
        <v>14</v>
      </c>
      <c r="I80" s="25">
        <v>12</v>
      </c>
      <c r="J80" s="57">
        <f t="shared" si="13"/>
        <v>0.8571428571428571</v>
      </c>
      <c r="K80" s="21">
        <v>1</v>
      </c>
      <c r="L80" s="68"/>
      <c r="M80" s="53">
        <f t="shared" si="18"/>
        <v>0.08333333333333333</v>
      </c>
      <c r="N80" s="25">
        <v>3</v>
      </c>
      <c r="O80" s="75"/>
      <c r="P80" s="57">
        <f t="shared" si="19"/>
        <v>0.25</v>
      </c>
      <c r="Q80" s="25">
        <v>8</v>
      </c>
      <c r="R80" s="75"/>
      <c r="S80" s="57">
        <f t="shared" si="14"/>
        <v>0.6666666666666666</v>
      </c>
      <c r="T80" s="25"/>
      <c r="U80" s="75"/>
      <c r="V80" s="57">
        <f t="shared" si="15"/>
      </c>
      <c r="W80" s="25"/>
      <c r="X80" s="75"/>
      <c r="Y80" s="57">
        <f t="shared" si="16"/>
      </c>
      <c r="Z80" s="25">
        <v>2</v>
      </c>
      <c r="AA80" s="56"/>
    </row>
    <row r="81" spans="1:27" s="13" customFormat="1" ht="14.25" customHeight="1">
      <c r="A81" s="15" t="s">
        <v>29</v>
      </c>
      <c r="B81" s="14" t="s">
        <v>138</v>
      </c>
      <c r="C81" s="15" t="s">
        <v>139</v>
      </c>
      <c r="D81" s="15" t="s">
        <v>230</v>
      </c>
      <c r="E81" s="54"/>
      <c r="F81" s="54" t="str">
        <f t="shared" si="17"/>
        <v>OK</v>
      </c>
      <c r="G81" s="38">
        <v>6</v>
      </c>
      <c r="H81" s="39">
        <v>6</v>
      </c>
      <c r="I81" s="38">
        <v>6</v>
      </c>
      <c r="J81" s="55">
        <f t="shared" si="13"/>
        <v>1</v>
      </c>
      <c r="K81" s="21">
        <v>3</v>
      </c>
      <c r="L81" s="68">
        <v>1</v>
      </c>
      <c r="M81" s="53">
        <f t="shared" si="18"/>
        <v>0.5</v>
      </c>
      <c r="N81" s="38"/>
      <c r="O81" s="73"/>
      <c r="P81" s="55">
        <f t="shared" si="19"/>
      </c>
      <c r="Q81" s="38">
        <v>3</v>
      </c>
      <c r="R81" s="73">
        <v>1</v>
      </c>
      <c r="S81" s="55">
        <f t="shared" si="14"/>
        <v>0.5</v>
      </c>
      <c r="T81" s="38"/>
      <c r="U81" s="73"/>
      <c r="V81" s="55">
        <f t="shared" si="15"/>
      </c>
      <c r="W81" s="38"/>
      <c r="X81" s="73"/>
      <c r="Y81" s="55">
        <f t="shared" si="16"/>
      </c>
      <c r="Z81" s="38"/>
      <c r="AA81" s="54"/>
    </row>
    <row r="82" spans="1:27" s="13" customFormat="1" ht="14.25" customHeight="1">
      <c r="A82" s="15" t="s">
        <v>14</v>
      </c>
      <c r="B82" s="14" t="s">
        <v>140</v>
      </c>
      <c r="C82" s="15" t="s">
        <v>141</v>
      </c>
      <c r="D82" s="15" t="s">
        <v>230</v>
      </c>
      <c r="E82" s="54"/>
      <c r="F82" s="54" t="str">
        <f t="shared" si="17"/>
        <v>OK</v>
      </c>
      <c r="G82" s="38">
        <v>9</v>
      </c>
      <c r="H82" s="39">
        <v>7</v>
      </c>
      <c r="I82" s="38">
        <v>7</v>
      </c>
      <c r="J82" s="55">
        <f t="shared" si="13"/>
        <v>1</v>
      </c>
      <c r="K82" s="21">
        <v>4</v>
      </c>
      <c r="L82" s="68">
        <v>2</v>
      </c>
      <c r="M82" s="53">
        <f t="shared" si="18"/>
        <v>0.5714285714285714</v>
      </c>
      <c r="N82" s="38">
        <v>2</v>
      </c>
      <c r="O82" s="73">
        <v>1</v>
      </c>
      <c r="P82" s="55">
        <f t="shared" si="19"/>
        <v>0.2857142857142857</v>
      </c>
      <c r="Q82" s="38">
        <v>1</v>
      </c>
      <c r="R82" s="73">
        <v>0</v>
      </c>
      <c r="S82" s="55">
        <f t="shared" si="14"/>
        <v>0.14285714285714285</v>
      </c>
      <c r="T82" s="38"/>
      <c r="U82" s="73"/>
      <c r="V82" s="55">
        <f t="shared" si="15"/>
      </c>
      <c r="W82" s="38"/>
      <c r="X82" s="73"/>
      <c r="Y82" s="55">
        <f t="shared" si="16"/>
      </c>
      <c r="Z82" s="38"/>
      <c r="AA82" s="54"/>
    </row>
    <row r="83" spans="1:27" s="13" customFormat="1" ht="14.25" customHeight="1">
      <c r="A83" s="7" t="s">
        <v>69</v>
      </c>
      <c r="B83" s="8" t="s">
        <v>70</v>
      </c>
      <c r="C83" s="7" t="s">
        <v>71</v>
      </c>
      <c r="D83" s="7" t="s">
        <v>230</v>
      </c>
      <c r="E83" s="51"/>
      <c r="F83" s="51">
        <f t="shared" si="17"/>
      </c>
      <c r="G83" s="26"/>
      <c r="H83" s="37"/>
      <c r="I83" s="26"/>
      <c r="J83" s="52">
        <f t="shared" si="13"/>
      </c>
      <c r="K83" s="23"/>
      <c r="L83" s="69"/>
      <c r="M83" s="52">
        <f t="shared" si="18"/>
      </c>
      <c r="N83" s="26"/>
      <c r="O83" s="74"/>
      <c r="P83" s="52">
        <f t="shared" si="19"/>
      </c>
      <c r="Q83" s="26"/>
      <c r="R83" s="74"/>
      <c r="S83" s="52">
        <f t="shared" si="14"/>
      </c>
      <c r="T83" s="26"/>
      <c r="U83" s="74"/>
      <c r="V83" s="52">
        <f t="shared" si="15"/>
      </c>
      <c r="W83" s="26"/>
      <c r="X83" s="74"/>
      <c r="Y83" s="52">
        <f t="shared" si="16"/>
      </c>
      <c r="Z83" s="26"/>
      <c r="AA83" s="51"/>
    </row>
    <row r="84" spans="1:27" s="13" customFormat="1" ht="14.25" customHeight="1">
      <c r="A84" s="20" t="s">
        <v>22</v>
      </c>
      <c r="B84" s="16" t="s">
        <v>73</v>
      </c>
      <c r="C84" s="20" t="s">
        <v>74</v>
      </c>
      <c r="D84" s="20" t="s">
        <v>230</v>
      </c>
      <c r="E84" s="56"/>
      <c r="F84" s="56" t="str">
        <f t="shared" si="17"/>
        <v>OK</v>
      </c>
      <c r="G84" s="25"/>
      <c r="H84" s="40">
        <v>21</v>
      </c>
      <c r="I84" s="25">
        <v>21</v>
      </c>
      <c r="J84" s="57">
        <f t="shared" si="13"/>
        <v>1</v>
      </c>
      <c r="K84" s="21">
        <v>1</v>
      </c>
      <c r="L84" s="68"/>
      <c r="M84" s="53">
        <f t="shared" si="18"/>
        <v>0.047619047619047616</v>
      </c>
      <c r="N84" s="25"/>
      <c r="O84" s="75"/>
      <c r="P84" s="57">
        <f t="shared" si="19"/>
      </c>
      <c r="Q84" s="25">
        <v>20</v>
      </c>
      <c r="R84" s="75"/>
      <c r="S84" s="57">
        <f t="shared" si="14"/>
        <v>0.9523809523809523</v>
      </c>
      <c r="T84" s="25"/>
      <c r="U84" s="75"/>
      <c r="V84" s="57">
        <f t="shared" si="15"/>
      </c>
      <c r="W84" s="25"/>
      <c r="X84" s="75"/>
      <c r="Y84" s="57">
        <f t="shared" si="16"/>
      </c>
      <c r="Z84" s="25"/>
      <c r="AA84" s="56"/>
    </row>
    <row r="85" spans="1:27" s="13" customFormat="1" ht="14.25" customHeight="1">
      <c r="A85" s="15" t="s">
        <v>76</v>
      </c>
      <c r="B85" s="14" t="s">
        <v>77</v>
      </c>
      <c r="C85" s="15" t="s">
        <v>78</v>
      </c>
      <c r="D85" s="15" t="s">
        <v>230</v>
      </c>
      <c r="E85" s="54"/>
      <c r="F85" s="54" t="str">
        <f t="shared" si="17"/>
        <v>OK</v>
      </c>
      <c r="G85" s="38">
        <v>11</v>
      </c>
      <c r="H85" s="39">
        <v>10</v>
      </c>
      <c r="I85" s="38">
        <v>10</v>
      </c>
      <c r="J85" s="55">
        <f t="shared" si="13"/>
        <v>1</v>
      </c>
      <c r="K85" s="21">
        <v>2</v>
      </c>
      <c r="L85" s="68">
        <v>1</v>
      </c>
      <c r="M85" s="53">
        <f t="shared" si="18"/>
        <v>0.2</v>
      </c>
      <c r="N85" s="38"/>
      <c r="O85" s="73"/>
      <c r="P85" s="55">
        <f t="shared" si="19"/>
      </c>
      <c r="Q85" s="38">
        <v>8</v>
      </c>
      <c r="R85" s="73">
        <v>2</v>
      </c>
      <c r="S85" s="55">
        <f t="shared" si="14"/>
        <v>0.8</v>
      </c>
      <c r="T85" s="38"/>
      <c r="U85" s="73"/>
      <c r="V85" s="55">
        <f t="shared" si="15"/>
      </c>
      <c r="W85" s="38"/>
      <c r="X85" s="73"/>
      <c r="Y85" s="55">
        <f t="shared" si="16"/>
      </c>
      <c r="Z85" s="38">
        <v>0</v>
      </c>
      <c r="AA85" s="54">
        <v>0</v>
      </c>
    </row>
    <row r="86" spans="1:27" s="13" customFormat="1" ht="14.25" customHeight="1">
      <c r="A86" s="20" t="s">
        <v>37</v>
      </c>
      <c r="B86" s="16" t="s">
        <v>80</v>
      </c>
      <c r="C86" s="20" t="s">
        <v>81</v>
      </c>
      <c r="D86" s="20" t="s">
        <v>230</v>
      </c>
      <c r="E86" s="56"/>
      <c r="F86" s="56" t="str">
        <f t="shared" si="17"/>
        <v>OK</v>
      </c>
      <c r="G86" s="25"/>
      <c r="H86" s="40">
        <v>13</v>
      </c>
      <c r="I86" s="25">
        <v>11</v>
      </c>
      <c r="J86" s="57">
        <f t="shared" si="13"/>
        <v>0.8461538461538461</v>
      </c>
      <c r="K86" s="21">
        <v>4</v>
      </c>
      <c r="L86" s="68"/>
      <c r="M86" s="53">
        <f t="shared" si="18"/>
        <v>0.36363636363636365</v>
      </c>
      <c r="N86" s="25"/>
      <c r="O86" s="75"/>
      <c r="P86" s="57">
        <f t="shared" si="19"/>
      </c>
      <c r="Q86" s="25">
        <v>7</v>
      </c>
      <c r="R86" s="75"/>
      <c r="S86" s="57">
        <f t="shared" si="14"/>
        <v>0.6363636363636364</v>
      </c>
      <c r="T86" s="25"/>
      <c r="U86" s="75"/>
      <c r="V86" s="57">
        <f t="shared" si="15"/>
      </c>
      <c r="W86" s="25"/>
      <c r="X86" s="75"/>
      <c r="Y86" s="57">
        <f t="shared" si="16"/>
      </c>
      <c r="Z86" s="25">
        <v>2</v>
      </c>
      <c r="AA86" s="56"/>
    </row>
    <row r="87" spans="1:27" s="13" customFormat="1" ht="14.25" customHeight="1">
      <c r="A87" s="20" t="s">
        <v>92</v>
      </c>
      <c r="B87" s="16" t="s">
        <v>93</v>
      </c>
      <c r="C87" s="20" t="s">
        <v>94</v>
      </c>
      <c r="D87" s="20" t="s">
        <v>230</v>
      </c>
      <c r="E87" s="56"/>
      <c r="F87" s="56" t="str">
        <f t="shared" si="17"/>
        <v>OK</v>
      </c>
      <c r="G87" s="25"/>
      <c r="H87" s="40">
        <v>6</v>
      </c>
      <c r="I87" s="25">
        <v>6</v>
      </c>
      <c r="J87" s="57">
        <f t="shared" si="13"/>
        <v>1</v>
      </c>
      <c r="K87" s="21">
        <v>1</v>
      </c>
      <c r="L87" s="68"/>
      <c r="M87" s="53">
        <f t="shared" si="18"/>
        <v>0.16666666666666666</v>
      </c>
      <c r="N87" s="25"/>
      <c r="O87" s="75"/>
      <c r="P87" s="57">
        <f t="shared" si="19"/>
      </c>
      <c r="Q87" s="25">
        <v>5</v>
      </c>
      <c r="R87" s="75"/>
      <c r="S87" s="57">
        <f t="shared" si="14"/>
        <v>0.8333333333333334</v>
      </c>
      <c r="T87" s="25"/>
      <c r="U87" s="75"/>
      <c r="V87" s="57">
        <f t="shared" si="15"/>
      </c>
      <c r="W87" s="25"/>
      <c r="X87" s="75"/>
      <c r="Y87" s="57">
        <f t="shared" si="16"/>
      </c>
      <c r="Z87" s="25"/>
      <c r="AA87" s="56"/>
    </row>
    <row r="88" spans="1:27" s="13" customFormat="1" ht="14.25" customHeight="1">
      <c r="A88" s="20" t="s">
        <v>9</v>
      </c>
      <c r="B88" s="16" t="s">
        <v>10</v>
      </c>
      <c r="C88" s="20" t="s">
        <v>142</v>
      </c>
      <c r="D88" s="20" t="s">
        <v>230</v>
      </c>
      <c r="E88" s="56"/>
      <c r="F88" s="56" t="str">
        <f t="shared" si="17"/>
        <v>OK</v>
      </c>
      <c r="G88" s="25"/>
      <c r="H88" s="40">
        <v>76</v>
      </c>
      <c r="I88" s="25">
        <v>75</v>
      </c>
      <c r="J88" s="57">
        <f t="shared" si="13"/>
        <v>0.9868421052631579</v>
      </c>
      <c r="K88" s="21">
        <v>14</v>
      </c>
      <c r="L88" s="68"/>
      <c r="M88" s="53">
        <f t="shared" si="18"/>
        <v>0.18666666666666668</v>
      </c>
      <c r="N88" s="25">
        <v>3</v>
      </c>
      <c r="O88" s="75"/>
      <c r="P88" s="57">
        <f t="shared" si="19"/>
        <v>0.04</v>
      </c>
      <c r="Q88" s="25">
        <v>43</v>
      </c>
      <c r="R88" s="75"/>
      <c r="S88" s="57">
        <f t="shared" si="14"/>
        <v>0.5733333333333334</v>
      </c>
      <c r="T88" s="25">
        <v>15</v>
      </c>
      <c r="U88" s="75"/>
      <c r="V88" s="57">
        <f t="shared" si="15"/>
        <v>0.2</v>
      </c>
      <c r="W88" s="25"/>
      <c r="X88" s="75"/>
      <c r="Y88" s="57">
        <f t="shared" si="16"/>
      </c>
      <c r="Z88" s="25"/>
      <c r="AA88" s="56">
        <v>1</v>
      </c>
    </row>
    <row r="89" spans="1:27" s="13" customFormat="1" ht="14.25" customHeight="1">
      <c r="A89" s="20" t="s">
        <v>25</v>
      </c>
      <c r="B89" s="16" t="s">
        <v>99</v>
      </c>
      <c r="C89" s="20" t="s">
        <v>100</v>
      </c>
      <c r="D89" s="20" t="s">
        <v>231</v>
      </c>
      <c r="E89" s="56"/>
      <c r="F89" s="56" t="str">
        <f t="shared" si="17"/>
        <v>OK</v>
      </c>
      <c r="G89" s="25"/>
      <c r="H89" s="40">
        <v>9</v>
      </c>
      <c r="I89" s="25">
        <v>9</v>
      </c>
      <c r="J89" s="57">
        <f t="shared" si="13"/>
        <v>1</v>
      </c>
      <c r="K89" s="21">
        <v>2</v>
      </c>
      <c r="L89" s="68"/>
      <c r="M89" s="53">
        <f t="shared" si="18"/>
        <v>0.2222222222222222</v>
      </c>
      <c r="N89" s="25"/>
      <c r="O89" s="75"/>
      <c r="P89" s="57">
        <f t="shared" si="19"/>
      </c>
      <c r="Q89" s="25">
        <v>7</v>
      </c>
      <c r="R89" s="75"/>
      <c r="S89" s="57">
        <f t="shared" si="14"/>
        <v>0.7777777777777778</v>
      </c>
      <c r="T89" s="25"/>
      <c r="U89" s="75"/>
      <c r="V89" s="57">
        <f t="shared" si="15"/>
      </c>
      <c r="W89" s="25"/>
      <c r="X89" s="75"/>
      <c r="Y89" s="57">
        <f t="shared" si="16"/>
      </c>
      <c r="Z89" s="25"/>
      <c r="AA89" s="56"/>
    </row>
    <row r="90" spans="1:27" s="13" customFormat="1" ht="14.25" customHeight="1">
      <c r="A90" s="15" t="s">
        <v>76</v>
      </c>
      <c r="B90" s="14" t="s">
        <v>108</v>
      </c>
      <c r="C90" s="15" t="s">
        <v>109</v>
      </c>
      <c r="D90" s="15" t="s">
        <v>231</v>
      </c>
      <c r="E90" s="54"/>
      <c r="F90" s="54" t="str">
        <f t="shared" si="17"/>
        <v>OK</v>
      </c>
      <c r="G90" s="38">
        <v>12</v>
      </c>
      <c r="H90" s="39">
        <v>12</v>
      </c>
      <c r="I90" s="38">
        <v>12</v>
      </c>
      <c r="J90" s="55">
        <f t="shared" si="13"/>
        <v>1</v>
      </c>
      <c r="K90" s="21">
        <v>3</v>
      </c>
      <c r="L90" s="68">
        <v>1</v>
      </c>
      <c r="M90" s="53">
        <f t="shared" si="18"/>
        <v>0.25</v>
      </c>
      <c r="N90" s="38"/>
      <c r="O90" s="73"/>
      <c r="P90" s="55">
        <f t="shared" si="19"/>
      </c>
      <c r="Q90" s="38">
        <v>9</v>
      </c>
      <c r="R90" s="73">
        <v>2</v>
      </c>
      <c r="S90" s="55">
        <f t="shared" si="14"/>
        <v>0.75</v>
      </c>
      <c r="T90" s="38"/>
      <c r="U90" s="73"/>
      <c r="V90" s="55">
        <f t="shared" si="15"/>
      </c>
      <c r="W90" s="38"/>
      <c r="X90" s="73"/>
      <c r="Y90" s="55">
        <f t="shared" si="16"/>
      </c>
      <c r="Z90" s="38"/>
      <c r="AA90" s="54"/>
    </row>
    <row r="91" spans="1:27" s="13" customFormat="1" ht="14.25" customHeight="1">
      <c r="A91" s="20" t="s">
        <v>9</v>
      </c>
      <c r="B91" s="16" t="s">
        <v>10</v>
      </c>
      <c r="C91" s="20" t="s">
        <v>11</v>
      </c>
      <c r="D91" s="20" t="s">
        <v>232</v>
      </c>
      <c r="E91" s="56"/>
      <c r="F91" s="56" t="str">
        <f t="shared" si="17"/>
        <v>OK</v>
      </c>
      <c r="G91" s="25"/>
      <c r="H91" s="40">
        <v>155</v>
      </c>
      <c r="I91" s="25">
        <v>153</v>
      </c>
      <c r="J91" s="57">
        <f t="shared" si="13"/>
        <v>0.9870967741935484</v>
      </c>
      <c r="K91" s="21">
        <v>11</v>
      </c>
      <c r="L91" s="68"/>
      <c r="M91" s="53">
        <f t="shared" si="18"/>
        <v>0.0718954248366013</v>
      </c>
      <c r="N91" s="25">
        <v>9</v>
      </c>
      <c r="O91" s="75"/>
      <c r="P91" s="57">
        <f t="shared" si="19"/>
        <v>0.058823529411764705</v>
      </c>
      <c r="Q91" s="25">
        <v>133</v>
      </c>
      <c r="R91" s="75"/>
      <c r="S91" s="57">
        <f t="shared" si="14"/>
        <v>0.869281045751634</v>
      </c>
      <c r="T91" s="25"/>
      <c r="U91" s="75"/>
      <c r="V91" s="57">
        <f t="shared" si="15"/>
      </c>
      <c r="W91" s="25"/>
      <c r="X91" s="75"/>
      <c r="Y91" s="57">
        <f t="shared" si="16"/>
      </c>
      <c r="Z91" s="25"/>
      <c r="AA91" s="56">
        <v>2</v>
      </c>
    </row>
    <row r="92" spans="1:27" s="13" customFormat="1" ht="14.25" customHeight="1">
      <c r="A92" s="20" t="s">
        <v>9</v>
      </c>
      <c r="B92" s="16" t="s">
        <v>10</v>
      </c>
      <c r="C92" s="20" t="s">
        <v>11</v>
      </c>
      <c r="D92" s="20" t="s">
        <v>233</v>
      </c>
      <c r="E92" s="56"/>
      <c r="F92" s="56" t="str">
        <f t="shared" si="17"/>
        <v>OK</v>
      </c>
      <c r="G92" s="25"/>
      <c r="H92" s="40">
        <v>26</v>
      </c>
      <c r="I92" s="25">
        <v>26</v>
      </c>
      <c r="J92" s="57">
        <f t="shared" si="13"/>
        <v>1</v>
      </c>
      <c r="K92" s="21">
        <v>4</v>
      </c>
      <c r="L92" s="68"/>
      <c r="M92" s="53">
        <f t="shared" si="18"/>
        <v>0.15384615384615385</v>
      </c>
      <c r="N92" s="25">
        <v>5</v>
      </c>
      <c r="O92" s="75"/>
      <c r="P92" s="57">
        <f t="shared" si="19"/>
        <v>0.19230769230769232</v>
      </c>
      <c r="Q92" s="25">
        <v>17</v>
      </c>
      <c r="R92" s="75"/>
      <c r="S92" s="57">
        <f t="shared" si="14"/>
        <v>0.6538461538461539</v>
      </c>
      <c r="T92" s="25"/>
      <c r="U92" s="75"/>
      <c r="V92" s="57">
        <f t="shared" si="15"/>
      </c>
      <c r="W92" s="25"/>
      <c r="X92" s="75"/>
      <c r="Y92" s="57">
        <f t="shared" si="16"/>
      </c>
      <c r="Z92" s="25"/>
      <c r="AA92" s="56"/>
    </row>
    <row r="93" spans="1:27" s="13" customFormat="1" ht="14.25" customHeight="1">
      <c r="A93" s="20" t="s">
        <v>9</v>
      </c>
      <c r="B93" s="16" t="s">
        <v>10</v>
      </c>
      <c r="C93" s="20" t="s">
        <v>11</v>
      </c>
      <c r="D93" s="20" t="s">
        <v>234</v>
      </c>
      <c r="E93" s="56"/>
      <c r="F93" s="56" t="str">
        <f t="shared" si="17"/>
        <v>OK</v>
      </c>
      <c r="G93" s="25"/>
      <c r="H93" s="40">
        <v>32</v>
      </c>
      <c r="I93" s="25">
        <v>32</v>
      </c>
      <c r="J93" s="57">
        <f t="shared" si="13"/>
        <v>1</v>
      </c>
      <c r="K93" s="21">
        <v>3</v>
      </c>
      <c r="L93" s="68"/>
      <c r="M93" s="53">
        <f t="shared" si="18"/>
        <v>0.09375</v>
      </c>
      <c r="N93" s="25">
        <v>5</v>
      </c>
      <c r="O93" s="75"/>
      <c r="P93" s="57">
        <f t="shared" si="19"/>
        <v>0.15625</v>
      </c>
      <c r="Q93" s="25">
        <v>24</v>
      </c>
      <c r="R93" s="75"/>
      <c r="S93" s="57">
        <f t="shared" si="14"/>
        <v>0.75</v>
      </c>
      <c r="T93" s="25"/>
      <c r="U93" s="75"/>
      <c r="V93" s="57">
        <f t="shared" si="15"/>
      </c>
      <c r="W93" s="25"/>
      <c r="X93" s="75"/>
      <c r="Y93" s="57">
        <f t="shared" si="16"/>
      </c>
      <c r="Z93" s="25"/>
      <c r="AA93" s="56"/>
    </row>
    <row r="94" spans="1:27" s="13" customFormat="1" ht="14.25" customHeight="1">
      <c r="A94" s="15" t="s">
        <v>9</v>
      </c>
      <c r="B94" s="14" t="s">
        <v>10</v>
      </c>
      <c r="C94" s="15" t="s">
        <v>11</v>
      </c>
      <c r="D94" s="15" t="s">
        <v>235</v>
      </c>
      <c r="E94" s="54"/>
      <c r="F94" s="54" t="str">
        <f t="shared" si="17"/>
        <v>OK</v>
      </c>
      <c r="G94" s="38">
        <v>97</v>
      </c>
      <c r="H94" s="39">
        <v>78</v>
      </c>
      <c r="I94" s="38">
        <v>75</v>
      </c>
      <c r="J94" s="55">
        <f t="shared" si="13"/>
        <v>0.9615384615384616</v>
      </c>
      <c r="K94" s="21">
        <v>17</v>
      </c>
      <c r="L94" s="68">
        <v>1</v>
      </c>
      <c r="M94" s="53">
        <f t="shared" si="18"/>
        <v>0.22666666666666666</v>
      </c>
      <c r="N94" s="38">
        <v>13</v>
      </c>
      <c r="O94" s="73">
        <v>0</v>
      </c>
      <c r="P94" s="55">
        <f t="shared" si="19"/>
        <v>0.17333333333333334</v>
      </c>
      <c r="Q94" s="38">
        <v>44</v>
      </c>
      <c r="R94" s="73">
        <v>2</v>
      </c>
      <c r="S94" s="55">
        <f t="shared" si="14"/>
        <v>0.5866666666666667</v>
      </c>
      <c r="T94" s="38">
        <v>1</v>
      </c>
      <c r="U94" s="73">
        <v>0</v>
      </c>
      <c r="V94" s="55">
        <f t="shared" si="15"/>
        <v>0.013333333333333334</v>
      </c>
      <c r="W94" s="38"/>
      <c r="X94" s="73"/>
      <c r="Y94" s="55">
        <f t="shared" si="16"/>
      </c>
      <c r="Z94" s="38">
        <v>1</v>
      </c>
      <c r="AA94" s="54">
        <v>2</v>
      </c>
    </row>
    <row r="95" spans="1:27" s="13" customFormat="1" ht="14.25" customHeight="1">
      <c r="A95" s="15" t="s">
        <v>9</v>
      </c>
      <c r="B95" s="14" t="s">
        <v>10</v>
      </c>
      <c r="C95" s="15" t="s">
        <v>11</v>
      </c>
      <c r="D95" s="15" t="s">
        <v>143</v>
      </c>
      <c r="E95" s="54"/>
      <c r="F95" s="54" t="str">
        <f t="shared" si="17"/>
        <v>OK</v>
      </c>
      <c r="G95" s="38">
        <v>877</v>
      </c>
      <c r="H95" s="39">
        <v>713</v>
      </c>
      <c r="I95" s="38">
        <v>668</v>
      </c>
      <c r="J95" s="55">
        <f t="shared" si="13"/>
        <v>0.9368863955119214</v>
      </c>
      <c r="K95" s="21">
        <v>150</v>
      </c>
      <c r="L95" s="68">
        <v>3</v>
      </c>
      <c r="M95" s="53">
        <f t="shared" si="18"/>
        <v>0.2245508982035928</v>
      </c>
      <c r="N95" s="38">
        <v>174</v>
      </c>
      <c r="O95" s="73">
        <v>3</v>
      </c>
      <c r="P95" s="55">
        <f t="shared" si="19"/>
        <v>0.26047904191616766</v>
      </c>
      <c r="Q95" s="38">
        <v>214</v>
      </c>
      <c r="R95" s="73">
        <v>4</v>
      </c>
      <c r="S95" s="55">
        <f t="shared" si="14"/>
        <v>0.3203592814371258</v>
      </c>
      <c r="T95" s="38">
        <v>54</v>
      </c>
      <c r="U95" s="73">
        <v>1</v>
      </c>
      <c r="V95" s="55">
        <f t="shared" si="15"/>
        <v>0.08083832335329341</v>
      </c>
      <c r="W95" s="38">
        <v>76</v>
      </c>
      <c r="X95" s="73">
        <v>1</v>
      </c>
      <c r="Y95" s="55">
        <f t="shared" si="16"/>
        <v>0.11377245508982035</v>
      </c>
      <c r="Z95" s="38">
        <v>4</v>
      </c>
      <c r="AA95" s="54">
        <v>41</v>
      </c>
    </row>
    <row r="96" spans="1:27" s="13" customFormat="1" ht="14.25" customHeight="1">
      <c r="A96" s="7" t="s">
        <v>14</v>
      </c>
      <c r="B96" s="8" t="s">
        <v>15</v>
      </c>
      <c r="C96" s="7" t="s">
        <v>16</v>
      </c>
      <c r="D96" s="7" t="s">
        <v>144</v>
      </c>
      <c r="E96" s="51"/>
      <c r="F96" s="51">
        <f t="shared" si="17"/>
      </c>
      <c r="G96" s="26"/>
      <c r="H96" s="37"/>
      <c r="I96" s="26"/>
      <c r="J96" s="52">
        <f t="shared" si="13"/>
      </c>
      <c r="K96" s="23"/>
      <c r="L96" s="69"/>
      <c r="M96" s="52">
        <f t="shared" si="18"/>
      </c>
      <c r="N96" s="26"/>
      <c r="O96" s="74"/>
      <c r="P96" s="52">
        <f t="shared" si="19"/>
      </c>
      <c r="Q96" s="26"/>
      <c r="R96" s="74"/>
      <c r="S96" s="52">
        <f t="shared" si="14"/>
      </c>
      <c r="T96" s="26"/>
      <c r="U96" s="74"/>
      <c r="V96" s="52">
        <f t="shared" si="15"/>
      </c>
      <c r="W96" s="26"/>
      <c r="X96" s="74"/>
      <c r="Y96" s="52">
        <f t="shared" si="16"/>
      </c>
      <c r="Z96" s="26"/>
      <c r="AA96" s="51"/>
    </row>
    <row r="97" spans="1:27" s="13" customFormat="1" ht="14.25" customHeight="1">
      <c r="A97" s="20" t="s">
        <v>37</v>
      </c>
      <c r="B97" s="16" t="s">
        <v>38</v>
      </c>
      <c r="C97" s="20" t="s">
        <v>156</v>
      </c>
      <c r="D97" s="20" t="s">
        <v>207</v>
      </c>
      <c r="E97" s="56"/>
      <c r="F97" s="56" t="str">
        <f t="shared" si="17"/>
        <v>OK</v>
      </c>
      <c r="G97" s="25"/>
      <c r="H97" s="63">
        <v>29</v>
      </c>
      <c r="I97" s="25">
        <v>29</v>
      </c>
      <c r="J97" s="57">
        <f aca="true" t="shared" si="20" ref="J97:J129">IF($H97&gt;0,IF(I97/$H97&gt;0,I97/$H97,""),"")</f>
        <v>1</v>
      </c>
      <c r="K97" s="21">
        <v>7</v>
      </c>
      <c r="L97" s="68"/>
      <c r="M97" s="53">
        <f t="shared" si="18"/>
        <v>0.2413793103448276</v>
      </c>
      <c r="N97" s="25">
        <v>7</v>
      </c>
      <c r="O97" s="75"/>
      <c r="P97" s="57">
        <f t="shared" si="19"/>
        <v>0.2413793103448276</v>
      </c>
      <c r="Q97" s="25">
        <v>8</v>
      </c>
      <c r="R97" s="75"/>
      <c r="S97" s="57">
        <f aca="true" t="shared" si="21" ref="S97:S129">IF($I97&gt;0,IF(Q97/$I97&gt;0,Q97/$I97,""),"")</f>
        <v>0.27586206896551724</v>
      </c>
      <c r="T97" s="25">
        <v>7</v>
      </c>
      <c r="U97" s="75"/>
      <c r="V97" s="57">
        <f aca="true" t="shared" si="22" ref="V97:V129">IF($I97&gt;0,IF(T97/$I97&gt;0,T97/$I97,""),"")</f>
        <v>0.2413793103448276</v>
      </c>
      <c r="W97" s="25"/>
      <c r="X97" s="75"/>
      <c r="Y97" s="57">
        <f aca="true" t="shared" si="23" ref="Y97:Y129">IF($I97&gt;0,IF(W97/$I97&gt;0,W97/$I97,""),"")</f>
      </c>
      <c r="Z97" s="25"/>
      <c r="AA97" s="56"/>
    </row>
    <row r="98" spans="1:27" s="13" customFormat="1" ht="14.25" customHeight="1">
      <c r="A98" s="15" t="s">
        <v>14</v>
      </c>
      <c r="B98" s="14" t="s">
        <v>152</v>
      </c>
      <c r="C98" s="15" t="s">
        <v>153</v>
      </c>
      <c r="D98" s="15" t="s">
        <v>202</v>
      </c>
      <c r="E98" s="54"/>
      <c r="F98" s="54" t="str">
        <f t="shared" si="17"/>
        <v>OK</v>
      </c>
      <c r="G98" s="38">
        <v>23</v>
      </c>
      <c r="H98" s="66">
        <v>23</v>
      </c>
      <c r="I98" s="38">
        <v>23</v>
      </c>
      <c r="J98" s="55">
        <f t="shared" si="20"/>
        <v>1</v>
      </c>
      <c r="K98" s="21">
        <v>9</v>
      </c>
      <c r="L98" s="68">
        <v>1</v>
      </c>
      <c r="M98" s="53">
        <f t="shared" si="18"/>
        <v>0.391304347826087</v>
      </c>
      <c r="N98" s="38"/>
      <c r="O98" s="73"/>
      <c r="P98" s="55">
        <f t="shared" si="19"/>
      </c>
      <c r="Q98" s="38">
        <v>14</v>
      </c>
      <c r="R98" s="73">
        <v>2</v>
      </c>
      <c r="S98" s="55">
        <f t="shared" si="21"/>
        <v>0.6086956521739131</v>
      </c>
      <c r="T98" s="38"/>
      <c r="U98" s="73"/>
      <c r="V98" s="55">
        <f t="shared" si="22"/>
      </c>
      <c r="W98" s="38"/>
      <c r="X98" s="73"/>
      <c r="Y98" s="55">
        <f t="shared" si="23"/>
      </c>
      <c r="Z98" s="38">
        <v>0</v>
      </c>
      <c r="AA98" s="54">
        <v>0</v>
      </c>
    </row>
    <row r="99" spans="1:27" s="13" customFormat="1" ht="14.25" customHeight="1">
      <c r="A99" s="7" t="s">
        <v>102</v>
      </c>
      <c r="B99" s="8" t="s">
        <v>160</v>
      </c>
      <c r="C99" s="7" t="s">
        <v>161</v>
      </c>
      <c r="D99" s="7" t="s">
        <v>212</v>
      </c>
      <c r="E99" s="51"/>
      <c r="F99" s="51">
        <f t="shared" si="17"/>
      </c>
      <c r="G99" s="26"/>
      <c r="H99" s="37"/>
      <c r="I99" s="26"/>
      <c r="J99" s="52">
        <f t="shared" si="20"/>
      </c>
      <c r="K99" s="23"/>
      <c r="L99" s="69"/>
      <c r="M99" s="52">
        <f aca="true" t="shared" si="24" ref="M99:M130">IF($I99&gt;0,IF(K99/$I99&gt;0,K99/$I99,""),"")</f>
      </c>
      <c r="N99" s="26">
        <v>10</v>
      </c>
      <c r="O99" s="74"/>
      <c r="P99" s="52">
        <f aca="true" t="shared" si="25" ref="P99:P130">IF($I99&gt;0,IF(N99/$I99&gt;0,N99/$I99,""),"")</f>
      </c>
      <c r="Q99" s="26">
        <v>4</v>
      </c>
      <c r="R99" s="74"/>
      <c r="S99" s="52">
        <f t="shared" si="21"/>
      </c>
      <c r="T99" s="26"/>
      <c r="U99" s="74"/>
      <c r="V99" s="52">
        <f t="shared" si="22"/>
      </c>
      <c r="W99" s="26"/>
      <c r="X99" s="74"/>
      <c r="Y99" s="52">
        <f t="shared" si="23"/>
      </c>
      <c r="Z99" s="26"/>
      <c r="AA99" s="51"/>
    </row>
    <row r="100" spans="1:27" s="13" customFormat="1" ht="14.25" customHeight="1">
      <c r="A100" s="15" t="s">
        <v>25</v>
      </c>
      <c r="B100" s="14" t="s">
        <v>26</v>
      </c>
      <c r="C100" s="15" t="s">
        <v>27</v>
      </c>
      <c r="D100" s="15" t="s">
        <v>192</v>
      </c>
      <c r="E100" s="54"/>
      <c r="F100" s="54" t="str">
        <f t="shared" si="17"/>
        <v>OK</v>
      </c>
      <c r="G100" s="38">
        <v>24</v>
      </c>
      <c r="H100" s="39">
        <v>22</v>
      </c>
      <c r="I100" s="38">
        <v>22</v>
      </c>
      <c r="J100" s="55">
        <f t="shared" si="20"/>
        <v>1</v>
      </c>
      <c r="K100" s="21">
        <v>10</v>
      </c>
      <c r="L100" s="68">
        <v>1</v>
      </c>
      <c r="M100" s="53">
        <f t="shared" si="24"/>
        <v>0.45454545454545453</v>
      </c>
      <c r="N100" s="38"/>
      <c r="O100" s="73"/>
      <c r="P100" s="55">
        <f t="shared" si="25"/>
      </c>
      <c r="Q100" s="38">
        <v>7</v>
      </c>
      <c r="R100" s="73">
        <v>1</v>
      </c>
      <c r="S100" s="55">
        <f t="shared" si="21"/>
        <v>0.3181818181818182</v>
      </c>
      <c r="T100" s="38">
        <v>5</v>
      </c>
      <c r="U100" s="73">
        <v>1</v>
      </c>
      <c r="V100" s="55">
        <f t="shared" si="22"/>
        <v>0.22727272727272727</v>
      </c>
      <c r="W100" s="38"/>
      <c r="X100" s="73"/>
      <c r="Y100" s="55">
        <f t="shared" si="23"/>
      </c>
      <c r="Z100" s="38"/>
      <c r="AA100" s="54"/>
    </row>
    <row r="101" spans="1:27" s="13" customFormat="1" ht="14.25" customHeight="1">
      <c r="A101" s="15" t="s">
        <v>29</v>
      </c>
      <c r="B101" s="14" t="s">
        <v>30</v>
      </c>
      <c r="C101" s="15" t="s">
        <v>31</v>
      </c>
      <c r="D101" s="15" t="s">
        <v>210</v>
      </c>
      <c r="E101" s="54"/>
      <c r="F101" s="54" t="str">
        <f t="shared" si="17"/>
        <v>OK</v>
      </c>
      <c r="G101" s="38">
        <v>22</v>
      </c>
      <c r="H101" s="39">
        <v>20</v>
      </c>
      <c r="I101" s="38">
        <v>20</v>
      </c>
      <c r="J101" s="55">
        <f t="shared" si="20"/>
        <v>1</v>
      </c>
      <c r="K101" s="21">
        <v>8</v>
      </c>
      <c r="L101" s="68">
        <v>1</v>
      </c>
      <c r="M101" s="53">
        <f t="shared" si="24"/>
        <v>0.4</v>
      </c>
      <c r="N101" s="38">
        <v>3</v>
      </c>
      <c r="O101" s="73">
        <v>1</v>
      </c>
      <c r="P101" s="55">
        <f t="shared" si="25"/>
        <v>0.15</v>
      </c>
      <c r="Q101" s="38">
        <v>9</v>
      </c>
      <c r="R101" s="73">
        <v>1</v>
      </c>
      <c r="S101" s="55">
        <f t="shared" si="21"/>
        <v>0.45</v>
      </c>
      <c r="T101" s="38"/>
      <c r="U101" s="73"/>
      <c r="V101" s="55">
        <f t="shared" si="22"/>
      </c>
      <c r="W101" s="38"/>
      <c r="X101" s="73"/>
      <c r="Y101" s="55">
        <f t="shared" si="23"/>
      </c>
      <c r="Z101" s="38"/>
      <c r="AA101" s="54"/>
    </row>
    <row r="102" spans="1:27" s="13" customFormat="1" ht="14.25" customHeight="1">
      <c r="A102" s="15" t="s">
        <v>56</v>
      </c>
      <c r="B102" s="14" t="s">
        <v>158</v>
      </c>
      <c r="C102" s="15" t="s">
        <v>159</v>
      </c>
      <c r="D102" s="15" t="s">
        <v>211</v>
      </c>
      <c r="E102" s="54"/>
      <c r="F102" s="54" t="str">
        <f t="shared" si="17"/>
        <v>OK</v>
      </c>
      <c r="G102" s="38">
        <v>17</v>
      </c>
      <c r="H102" s="39">
        <v>15</v>
      </c>
      <c r="I102" s="38">
        <v>14</v>
      </c>
      <c r="J102" s="55">
        <f t="shared" si="20"/>
        <v>0.9333333333333333</v>
      </c>
      <c r="K102" s="21">
        <v>5</v>
      </c>
      <c r="L102" s="68">
        <v>1</v>
      </c>
      <c r="M102" s="53">
        <f t="shared" si="24"/>
        <v>0.35714285714285715</v>
      </c>
      <c r="N102" s="38">
        <v>7</v>
      </c>
      <c r="O102" s="73">
        <v>2</v>
      </c>
      <c r="P102" s="55">
        <f t="shared" si="25"/>
        <v>0.5</v>
      </c>
      <c r="Q102" s="38">
        <v>2</v>
      </c>
      <c r="R102" s="73">
        <v>0</v>
      </c>
      <c r="S102" s="55">
        <f t="shared" si="21"/>
        <v>0.14285714285714285</v>
      </c>
      <c r="T102" s="38"/>
      <c r="U102" s="73"/>
      <c r="V102" s="55">
        <f t="shared" si="22"/>
      </c>
      <c r="W102" s="38"/>
      <c r="X102" s="73"/>
      <c r="Y102" s="55">
        <f t="shared" si="23"/>
      </c>
      <c r="Z102" s="38">
        <v>1</v>
      </c>
      <c r="AA102" s="54"/>
    </row>
    <row r="103" spans="1:27" s="13" customFormat="1" ht="14.25" customHeight="1">
      <c r="A103" s="15" t="s">
        <v>76</v>
      </c>
      <c r="B103" s="14" t="s">
        <v>154</v>
      </c>
      <c r="C103" s="15" t="s">
        <v>155</v>
      </c>
      <c r="D103" s="15" t="s">
        <v>204</v>
      </c>
      <c r="E103" s="54"/>
      <c r="F103" s="54" t="str">
        <f t="shared" si="17"/>
        <v>OK</v>
      </c>
      <c r="G103" s="38">
        <v>34</v>
      </c>
      <c r="H103" s="39">
        <v>30</v>
      </c>
      <c r="I103" s="38">
        <v>29</v>
      </c>
      <c r="J103" s="55">
        <f t="shared" si="20"/>
        <v>0.9666666666666667</v>
      </c>
      <c r="K103" s="21">
        <v>1</v>
      </c>
      <c r="L103" s="68">
        <v>0</v>
      </c>
      <c r="M103" s="53">
        <f t="shared" si="24"/>
        <v>0.034482758620689655</v>
      </c>
      <c r="N103" s="38">
        <v>6</v>
      </c>
      <c r="O103" s="73">
        <v>1</v>
      </c>
      <c r="P103" s="55">
        <f t="shared" si="25"/>
        <v>0.20689655172413793</v>
      </c>
      <c r="Q103" s="38">
        <v>7</v>
      </c>
      <c r="R103" s="73">
        <v>1</v>
      </c>
      <c r="S103" s="55">
        <f t="shared" si="21"/>
        <v>0.2413793103448276</v>
      </c>
      <c r="T103" s="38">
        <v>15</v>
      </c>
      <c r="U103" s="73">
        <v>1</v>
      </c>
      <c r="V103" s="55">
        <f t="shared" si="22"/>
        <v>0.5172413793103449</v>
      </c>
      <c r="W103" s="38"/>
      <c r="X103" s="73"/>
      <c r="Y103" s="55">
        <f t="shared" si="23"/>
      </c>
      <c r="Z103" s="38">
        <v>1</v>
      </c>
      <c r="AA103" s="54"/>
    </row>
    <row r="104" spans="1:27" s="13" customFormat="1" ht="14.25" customHeight="1">
      <c r="A104" s="15" t="s">
        <v>14</v>
      </c>
      <c r="B104" s="14" t="s">
        <v>50</v>
      </c>
      <c r="C104" s="15" t="s">
        <v>51</v>
      </c>
      <c r="D104" s="15" t="s">
        <v>205</v>
      </c>
      <c r="E104" s="54"/>
      <c r="F104" s="54" t="str">
        <f t="shared" si="17"/>
        <v>OK</v>
      </c>
      <c r="G104" s="38">
        <v>20</v>
      </c>
      <c r="H104" s="39">
        <v>19</v>
      </c>
      <c r="I104" s="38">
        <v>19</v>
      </c>
      <c r="J104" s="55">
        <f t="shared" si="20"/>
        <v>1</v>
      </c>
      <c r="K104" s="21">
        <v>6</v>
      </c>
      <c r="L104" s="68">
        <v>1</v>
      </c>
      <c r="M104" s="53">
        <f t="shared" si="24"/>
        <v>0.3157894736842105</v>
      </c>
      <c r="N104" s="38">
        <v>5</v>
      </c>
      <c r="O104" s="73">
        <v>1</v>
      </c>
      <c r="P104" s="55">
        <f t="shared" si="25"/>
        <v>0.2631578947368421</v>
      </c>
      <c r="Q104" s="38">
        <v>8</v>
      </c>
      <c r="R104" s="73">
        <v>1</v>
      </c>
      <c r="S104" s="55">
        <f t="shared" si="21"/>
        <v>0.42105263157894735</v>
      </c>
      <c r="T104" s="38"/>
      <c r="U104" s="73"/>
      <c r="V104" s="55">
        <f t="shared" si="22"/>
      </c>
      <c r="W104" s="38"/>
      <c r="X104" s="73"/>
      <c r="Y104" s="55">
        <f t="shared" si="23"/>
      </c>
      <c r="Z104" s="38"/>
      <c r="AA104" s="54"/>
    </row>
    <row r="105" spans="1:27" s="13" customFormat="1" ht="14.25" customHeight="1">
      <c r="A105" s="15" t="s">
        <v>14</v>
      </c>
      <c r="B105" s="14" t="s">
        <v>50</v>
      </c>
      <c r="C105" s="15" t="s">
        <v>51</v>
      </c>
      <c r="D105" s="15" t="s">
        <v>213</v>
      </c>
      <c r="E105" s="54"/>
      <c r="F105" s="54" t="str">
        <f t="shared" si="17"/>
        <v>OK</v>
      </c>
      <c r="G105" s="38">
        <v>22</v>
      </c>
      <c r="H105" s="39">
        <v>19</v>
      </c>
      <c r="I105" s="38">
        <v>19</v>
      </c>
      <c r="J105" s="55">
        <f t="shared" si="20"/>
        <v>1</v>
      </c>
      <c r="K105" s="21">
        <v>3</v>
      </c>
      <c r="L105" s="68">
        <v>0</v>
      </c>
      <c r="M105" s="53">
        <f t="shared" si="24"/>
        <v>0.15789473684210525</v>
      </c>
      <c r="N105" s="38">
        <v>6</v>
      </c>
      <c r="O105" s="73">
        <v>1</v>
      </c>
      <c r="P105" s="55">
        <f t="shared" si="25"/>
        <v>0.3157894736842105</v>
      </c>
      <c r="Q105" s="38">
        <v>5</v>
      </c>
      <c r="R105" s="73">
        <v>1</v>
      </c>
      <c r="S105" s="55">
        <f t="shared" si="21"/>
        <v>0.2631578947368421</v>
      </c>
      <c r="T105" s="38">
        <v>5</v>
      </c>
      <c r="U105" s="73">
        <v>1</v>
      </c>
      <c r="V105" s="55">
        <f t="shared" si="22"/>
        <v>0.2631578947368421</v>
      </c>
      <c r="W105" s="38"/>
      <c r="X105" s="73"/>
      <c r="Y105" s="55">
        <f t="shared" si="23"/>
      </c>
      <c r="Z105" s="38"/>
      <c r="AA105" s="54"/>
    </row>
    <row r="106" spans="1:27" s="13" customFormat="1" ht="14.25" customHeight="1">
      <c r="A106" s="7" t="s">
        <v>69</v>
      </c>
      <c r="B106" s="8" t="s">
        <v>146</v>
      </c>
      <c r="C106" s="7" t="s">
        <v>146</v>
      </c>
      <c r="D106" s="7" t="s">
        <v>194</v>
      </c>
      <c r="E106" s="51"/>
      <c r="F106" s="51">
        <f t="shared" si="17"/>
      </c>
      <c r="G106" s="26"/>
      <c r="H106" s="37"/>
      <c r="I106" s="26"/>
      <c r="J106" s="52">
        <f t="shared" si="20"/>
      </c>
      <c r="K106" s="23"/>
      <c r="L106" s="69"/>
      <c r="M106" s="52">
        <f t="shared" si="24"/>
      </c>
      <c r="N106" s="26">
        <v>7</v>
      </c>
      <c r="O106" s="74"/>
      <c r="P106" s="52">
        <f t="shared" si="25"/>
      </c>
      <c r="Q106" s="26"/>
      <c r="R106" s="74"/>
      <c r="S106" s="52">
        <f t="shared" si="21"/>
      </c>
      <c r="T106" s="26"/>
      <c r="U106" s="74"/>
      <c r="V106" s="52">
        <f t="shared" si="22"/>
      </c>
      <c r="W106" s="26"/>
      <c r="X106" s="74"/>
      <c r="Y106" s="52">
        <f t="shared" si="23"/>
      </c>
      <c r="Z106" s="26"/>
      <c r="AA106" s="51"/>
    </row>
    <row r="107" spans="1:27" s="13" customFormat="1" ht="14.25" customHeight="1">
      <c r="A107" s="15" t="s">
        <v>69</v>
      </c>
      <c r="B107" s="14" t="s">
        <v>146</v>
      </c>
      <c r="C107" s="15" t="s">
        <v>146</v>
      </c>
      <c r="D107" s="15" t="s">
        <v>209</v>
      </c>
      <c r="E107" s="54"/>
      <c r="F107" s="54" t="str">
        <f t="shared" si="17"/>
        <v>OK</v>
      </c>
      <c r="G107" s="38">
        <v>20</v>
      </c>
      <c r="H107" s="39">
        <v>19</v>
      </c>
      <c r="I107" s="38">
        <v>15</v>
      </c>
      <c r="J107" s="55">
        <f t="shared" si="20"/>
        <v>0.7894736842105263</v>
      </c>
      <c r="K107" s="21">
        <v>5</v>
      </c>
      <c r="L107" s="68">
        <v>1</v>
      </c>
      <c r="M107" s="53">
        <f t="shared" si="24"/>
        <v>0.3333333333333333</v>
      </c>
      <c r="N107" s="38">
        <v>5</v>
      </c>
      <c r="O107" s="73">
        <v>1</v>
      </c>
      <c r="P107" s="55">
        <f t="shared" si="25"/>
        <v>0.3333333333333333</v>
      </c>
      <c r="Q107" s="38">
        <v>5</v>
      </c>
      <c r="R107" s="73">
        <v>1</v>
      </c>
      <c r="S107" s="55">
        <f t="shared" si="21"/>
        <v>0.3333333333333333</v>
      </c>
      <c r="T107" s="38"/>
      <c r="U107" s="73"/>
      <c r="V107" s="55">
        <f t="shared" si="22"/>
      </c>
      <c r="W107" s="38"/>
      <c r="X107" s="73"/>
      <c r="Y107" s="55">
        <f t="shared" si="23"/>
      </c>
      <c r="Z107" s="38">
        <v>4</v>
      </c>
      <c r="AA107" s="54"/>
    </row>
    <row r="108" spans="1:27" s="13" customFormat="1" ht="14.25" customHeight="1">
      <c r="A108" s="15" t="s">
        <v>69</v>
      </c>
      <c r="B108" s="14" t="s">
        <v>70</v>
      </c>
      <c r="C108" s="15" t="s">
        <v>71</v>
      </c>
      <c r="D108" s="15" t="s">
        <v>203</v>
      </c>
      <c r="E108" s="54"/>
      <c r="F108" s="54" t="str">
        <f t="shared" si="17"/>
        <v>OK</v>
      </c>
      <c r="G108" s="38">
        <v>10</v>
      </c>
      <c r="H108" s="39">
        <v>8</v>
      </c>
      <c r="I108" s="38">
        <v>8</v>
      </c>
      <c r="J108" s="55">
        <f t="shared" si="20"/>
        <v>1</v>
      </c>
      <c r="K108" s="21">
        <v>2</v>
      </c>
      <c r="L108" s="68">
        <v>1</v>
      </c>
      <c r="M108" s="53">
        <f t="shared" si="24"/>
        <v>0.25</v>
      </c>
      <c r="N108" s="38">
        <v>6</v>
      </c>
      <c r="O108" s="73">
        <v>2</v>
      </c>
      <c r="P108" s="55">
        <f t="shared" si="25"/>
        <v>0.75</v>
      </c>
      <c r="Q108" s="38"/>
      <c r="R108" s="73"/>
      <c r="S108" s="55">
        <f t="shared" si="21"/>
      </c>
      <c r="T108" s="38"/>
      <c r="U108" s="73"/>
      <c r="V108" s="55">
        <f t="shared" si="22"/>
      </c>
      <c r="W108" s="38"/>
      <c r="X108" s="73"/>
      <c r="Y108" s="55">
        <f t="shared" si="23"/>
      </c>
      <c r="Z108" s="38"/>
      <c r="AA108" s="54"/>
    </row>
    <row r="109" spans="1:27" s="13" customFormat="1" ht="14.25" customHeight="1">
      <c r="A109" s="15" t="s">
        <v>9</v>
      </c>
      <c r="B109" s="14" t="s">
        <v>10</v>
      </c>
      <c r="C109" s="15" t="s">
        <v>151</v>
      </c>
      <c r="D109" s="15" t="s">
        <v>199</v>
      </c>
      <c r="E109" s="54"/>
      <c r="F109" s="54" t="str">
        <f t="shared" si="17"/>
        <v>OK</v>
      </c>
      <c r="G109" s="38">
        <v>19</v>
      </c>
      <c r="H109" s="39">
        <v>18</v>
      </c>
      <c r="I109" s="38">
        <v>18</v>
      </c>
      <c r="J109" s="55">
        <f t="shared" si="20"/>
        <v>1</v>
      </c>
      <c r="K109" s="21">
        <v>7</v>
      </c>
      <c r="L109" s="68">
        <v>1</v>
      </c>
      <c r="M109" s="53">
        <f t="shared" si="24"/>
        <v>0.3888888888888889</v>
      </c>
      <c r="N109" s="38"/>
      <c r="O109" s="73"/>
      <c r="P109" s="55">
        <f t="shared" si="25"/>
      </c>
      <c r="Q109" s="38">
        <v>11</v>
      </c>
      <c r="R109" s="73">
        <v>2</v>
      </c>
      <c r="S109" s="55">
        <f t="shared" si="21"/>
        <v>0.6111111111111112</v>
      </c>
      <c r="T109" s="38"/>
      <c r="U109" s="73"/>
      <c r="V109" s="55">
        <f t="shared" si="22"/>
      </c>
      <c r="W109" s="38"/>
      <c r="X109" s="73"/>
      <c r="Y109" s="55">
        <f t="shared" si="23"/>
      </c>
      <c r="Z109" s="38"/>
      <c r="AA109" s="54"/>
    </row>
    <row r="110" spans="1:27" s="13" customFormat="1" ht="14.25" customHeight="1">
      <c r="A110" s="15" t="s">
        <v>22</v>
      </c>
      <c r="B110" s="14" t="s">
        <v>147</v>
      </c>
      <c r="C110" s="15" t="s">
        <v>162</v>
      </c>
      <c r="D110" s="15" t="s">
        <v>214</v>
      </c>
      <c r="E110" s="54"/>
      <c r="F110" s="54" t="str">
        <f t="shared" si="17"/>
        <v>OK</v>
      </c>
      <c r="G110" s="38">
        <v>34</v>
      </c>
      <c r="H110" s="39">
        <v>34</v>
      </c>
      <c r="I110" s="38">
        <v>34</v>
      </c>
      <c r="J110" s="55">
        <f t="shared" si="20"/>
        <v>1</v>
      </c>
      <c r="K110" s="21">
        <v>8</v>
      </c>
      <c r="L110" s="68">
        <v>1</v>
      </c>
      <c r="M110" s="53">
        <f t="shared" si="24"/>
        <v>0.23529411764705882</v>
      </c>
      <c r="N110" s="38">
        <v>11</v>
      </c>
      <c r="O110" s="73">
        <v>1</v>
      </c>
      <c r="P110" s="55">
        <f t="shared" si="25"/>
        <v>0.3235294117647059</v>
      </c>
      <c r="Q110" s="38">
        <v>8</v>
      </c>
      <c r="R110" s="73">
        <v>1</v>
      </c>
      <c r="S110" s="55">
        <f t="shared" si="21"/>
        <v>0.23529411764705882</v>
      </c>
      <c r="T110" s="38">
        <v>7</v>
      </c>
      <c r="U110" s="73">
        <v>0</v>
      </c>
      <c r="V110" s="55">
        <f t="shared" si="22"/>
        <v>0.20588235294117646</v>
      </c>
      <c r="W110" s="38"/>
      <c r="X110" s="73"/>
      <c r="Y110" s="55">
        <f t="shared" si="23"/>
      </c>
      <c r="Z110" s="38"/>
      <c r="AA110" s="54"/>
    </row>
    <row r="111" spans="1:27" s="13" customFormat="1" ht="14.25" customHeight="1">
      <c r="A111" s="7" t="s">
        <v>41</v>
      </c>
      <c r="B111" s="8" t="s">
        <v>42</v>
      </c>
      <c r="C111" s="7" t="s">
        <v>163</v>
      </c>
      <c r="D111" s="7" t="s">
        <v>215</v>
      </c>
      <c r="E111" s="51"/>
      <c r="F111" s="51">
        <f t="shared" si="17"/>
      </c>
      <c r="G111" s="26"/>
      <c r="H111" s="37"/>
      <c r="I111" s="26"/>
      <c r="J111" s="52">
        <f t="shared" si="20"/>
      </c>
      <c r="K111" s="23"/>
      <c r="L111" s="69"/>
      <c r="M111" s="52">
        <f t="shared" si="24"/>
      </c>
      <c r="N111" s="26"/>
      <c r="O111" s="74"/>
      <c r="P111" s="52">
        <f t="shared" si="25"/>
      </c>
      <c r="Q111" s="26"/>
      <c r="R111" s="74"/>
      <c r="S111" s="52">
        <f t="shared" si="21"/>
      </c>
      <c r="T111" s="26"/>
      <c r="U111" s="74"/>
      <c r="V111" s="52">
        <f t="shared" si="22"/>
      </c>
      <c r="W111" s="26"/>
      <c r="X111" s="74"/>
      <c r="Y111" s="52">
        <f t="shared" si="23"/>
      </c>
      <c r="Z111" s="26"/>
      <c r="AA111" s="51"/>
    </row>
    <row r="112" spans="1:27" s="13" customFormat="1" ht="14.25" customHeight="1">
      <c r="A112" s="7" t="s">
        <v>9</v>
      </c>
      <c r="B112" s="8" t="s">
        <v>10</v>
      </c>
      <c r="C112" s="7" t="s">
        <v>11</v>
      </c>
      <c r="D112" s="7" t="s">
        <v>193</v>
      </c>
      <c r="E112" s="51"/>
      <c r="F112" s="51">
        <f t="shared" si="17"/>
      </c>
      <c r="G112" s="26"/>
      <c r="H112" s="37"/>
      <c r="I112" s="26"/>
      <c r="J112" s="52">
        <f t="shared" si="20"/>
      </c>
      <c r="K112" s="23"/>
      <c r="L112" s="69"/>
      <c r="M112" s="52">
        <f t="shared" si="24"/>
      </c>
      <c r="N112" s="26"/>
      <c r="O112" s="74"/>
      <c r="P112" s="52">
        <f t="shared" si="25"/>
      </c>
      <c r="Q112" s="26"/>
      <c r="R112" s="74"/>
      <c r="S112" s="52">
        <f t="shared" si="21"/>
      </c>
      <c r="T112" s="26"/>
      <c r="U112" s="74"/>
      <c r="V112" s="52">
        <f t="shared" si="22"/>
      </c>
      <c r="W112" s="26"/>
      <c r="X112" s="74"/>
      <c r="Y112" s="52">
        <f t="shared" si="23"/>
      </c>
      <c r="Z112" s="26"/>
      <c r="AA112" s="51"/>
    </row>
    <row r="113" spans="1:27" s="13" customFormat="1" ht="14.25" customHeight="1">
      <c r="A113" s="15" t="s">
        <v>9</v>
      </c>
      <c r="B113" s="14" t="s">
        <v>10</v>
      </c>
      <c r="C113" s="15" t="s">
        <v>11</v>
      </c>
      <c r="D113" s="15" t="s">
        <v>196</v>
      </c>
      <c r="E113" s="54"/>
      <c r="F113" s="54" t="str">
        <f t="shared" si="17"/>
        <v>OK</v>
      </c>
      <c r="G113" s="38">
        <v>47</v>
      </c>
      <c r="H113" s="39">
        <v>38</v>
      </c>
      <c r="I113" s="38">
        <v>37</v>
      </c>
      <c r="J113" s="55">
        <f t="shared" si="20"/>
        <v>0.9736842105263158</v>
      </c>
      <c r="K113" s="21">
        <v>11</v>
      </c>
      <c r="L113" s="68">
        <v>1</v>
      </c>
      <c r="M113" s="53">
        <f t="shared" si="24"/>
        <v>0.2972972972972973</v>
      </c>
      <c r="N113" s="38">
        <v>18</v>
      </c>
      <c r="O113" s="73">
        <v>1</v>
      </c>
      <c r="P113" s="55">
        <f t="shared" si="25"/>
        <v>0.4864864864864865</v>
      </c>
      <c r="Q113" s="38">
        <v>8</v>
      </c>
      <c r="R113" s="73">
        <v>1</v>
      </c>
      <c r="S113" s="55">
        <f t="shared" si="21"/>
        <v>0.21621621621621623</v>
      </c>
      <c r="T113" s="38"/>
      <c r="U113" s="73"/>
      <c r="V113" s="55">
        <f t="shared" si="22"/>
      </c>
      <c r="W113" s="38"/>
      <c r="X113" s="73"/>
      <c r="Y113" s="55">
        <f t="shared" si="23"/>
      </c>
      <c r="Z113" s="38">
        <v>1</v>
      </c>
      <c r="AA113" s="54"/>
    </row>
    <row r="114" spans="1:27" s="13" customFormat="1" ht="14.25" customHeight="1">
      <c r="A114" s="15" t="s">
        <v>9</v>
      </c>
      <c r="B114" s="14" t="s">
        <v>10</v>
      </c>
      <c r="C114" s="15" t="s">
        <v>11</v>
      </c>
      <c r="D114" s="15" t="s">
        <v>198</v>
      </c>
      <c r="E114" s="54"/>
      <c r="F114" s="54" t="str">
        <f t="shared" si="17"/>
        <v>OK</v>
      </c>
      <c r="G114" s="38">
        <v>35</v>
      </c>
      <c r="H114" s="39">
        <v>28</v>
      </c>
      <c r="I114" s="38">
        <v>28</v>
      </c>
      <c r="J114" s="55">
        <f t="shared" si="20"/>
        <v>1</v>
      </c>
      <c r="K114" s="21">
        <v>8</v>
      </c>
      <c r="L114" s="68">
        <v>1</v>
      </c>
      <c r="M114" s="53">
        <f t="shared" si="24"/>
        <v>0.2857142857142857</v>
      </c>
      <c r="N114" s="38"/>
      <c r="O114" s="73"/>
      <c r="P114" s="55">
        <f t="shared" si="25"/>
      </c>
      <c r="Q114" s="38">
        <v>17</v>
      </c>
      <c r="R114" s="73">
        <v>2</v>
      </c>
      <c r="S114" s="55">
        <f t="shared" si="21"/>
        <v>0.6071428571428571</v>
      </c>
      <c r="T114" s="38">
        <v>3</v>
      </c>
      <c r="U114" s="73">
        <v>0</v>
      </c>
      <c r="V114" s="55">
        <f t="shared" si="22"/>
        <v>0.10714285714285714</v>
      </c>
      <c r="W114" s="38"/>
      <c r="X114" s="73"/>
      <c r="Y114" s="55">
        <f t="shared" si="23"/>
      </c>
      <c r="Z114" s="38"/>
      <c r="AA114" s="54"/>
    </row>
    <row r="115" spans="1:27" s="13" customFormat="1" ht="14.25" customHeight="1">
      <c r="A115" s="7" t="s">
        <v>9</v>
      </c>
      <c r="B115" s="8" t="s">
        <v>10</v>
      </c>
      <c r="C115" s="7" t="s">
        <v>11</v>
      </c>
      <c r="D115" s="7" t="s">
        <v>200</v>
      </c>
      <c r="E115" s="51"/>
      <c r="F115" s="51">
        <f t="shared" si="17"/>
      </c>
      <c r="G115" s="26"/>
      <c r="H115" s="37"/>
      <c r="I115" s="26"/>
      <c r="J115" s="52">
        <f t="shared" si="20"/>
      </c>
      <c r="K115" s="23"/>
      <c r="L115" s="69"/>
      <c r="M115" s="52">
        <f t="shared" si="24"/>
      </c>
      <c r="N115" s="26"/>
      <c r="O115" s="74"/>
      <c r="P115" s="52">
        <f t="shared" si="25"/>
      </c>
      <c r="Q115" s="26"/>
      <c r="R115" s="74"/>
      <c r="S115" s="52">
        <f t="shared" si="21"/>
      </c>
      <c r="T115" s="26"/>
      <c r="U115" s="74"/>
      <c r="V115" s="52">
        <f t="shared" si="22"/>
      </c>
      <c r="W115" s="26"/>
      <c r="X115" s="74"/>
      <c r="Y115" s="52">
        <f t="shared" si="23"/>
      </c>
      <c r="Z115" s="26"/>
      <c r="AA115" s="51"/>
    </row>
    <row r="116" spans="1:27" s="13" customFormat="1" ht="14.25" customHeight="1">
      <c r="A116" s="15" t="s">
        <v>9</v>
      </c>
      <c r="B116" s="14" t="s">
        <v>10</v>
      </c>
      <c r="C116" s="15" t="s">
        <v>11</v>
      </c>
      <c r="D116" s="15" t="s">
        <v>201</v>
      </c>
      <c r="E116" s="54"/>
      <c r="F116" s="54" t="str">
        <f t="shared" si="17"/>
        <v>OK</v>
      </c>
      <c r="G116" s="38">
        <v>26</v>
      </c>
      <c r="H116" s="39">
        <v>25</v>
      </c>
      <c r="I116" s="38">
        <v>25</v>
      </c>
      <c r="J116" s="55">
        <f t="shared" si="20"/>
        <v>1</v>
      </c>
      <c r="K116" s="21">
        <v>4</v>
      </c>
      <c r="L116" s="68"/>
      <c r="M116" s="53">
        <f t="shared" si="24"/>
        <v>0.16</v>
      </c>
      <c r="N116" s="38"/>
      <c r="O116" s="73"/>
      <c r="P116" s="55">
        <f t="shared" si="25"/>
      </c>
      <c r="Q116" s="38">
        <v>21</v>
      </c>
      <c r="R116" s="73"/>
      <c r="S116" s="55">
        <f t="shared" si="21"/>
        <v>0.84</v>
      </c>
      <c r="T116" s="38"/>
      <c r="U116" s="73"/>
      <c r="V116" s="55">
        <f t="shared" si="22"/>
      </c>
      <c r="W116" s="38"/>
      <c r="X116" s="73"/>
      <c r="Y116" s="55">
        <f t="shared" si="23"/>
      </c>
      <c r="Z116" s="38"/>
      <c r="AA116" s="54"/>
    </row>
    <row r="117" spans="1:27" s="13" customFormat="1" ht="14.25" customHeight="1">
      <c r="A117" s="15" t="s">
        <v>9</v>
      </c>
      <c r="B117" s="14" t="s">
        <v>10</v>
      </c>
      <c r="C117" s="15" t="s">
        <v>11</v>
      </c>
      <c r="D117" s="15" t="s">
        <v>206</v>
      </c>
      <c r="E117" s="54"/>
      <c r="F117" s="54" t="str">
        <f t="shared" si="17"/>
        <v>OK</v>
      </c>
      <c r="G117" s="38">
        <v>35</v>
      </c>
      <c r="H117" s="39">
        <v>30</v>
      </c>
      <c r="I117" s="38">
        <v>28</v>
      </c>
      <c r="J117" s="55">
        <f t="shared" si="20"/>
        <v>0.9333333333333333</v>
      </c>
      <c r="K117" s="21">
        <v>4</v>
      </c>
      <c r="L117" s="68">
        <v>1</v>
      </c>
      <c r="M117" s="53">
        <f t="shared" si="24"/>
        <v>0.14285714285714285</v>
      </c>
      <c r="N117" s="38">
        <v>13</v>
      </c>
      <c r="O117" s="73">
        <v>1</v>
      </c>
      <c r="P117" s="55">
        <f t="shared" si="25"/>
        <v>0.4642857142857143</v>
      </c>
      <c r="Q117" s="38">
        <v>11</v>
      </c>
      <c r="R117" s="73">
        <v>1</v>
      </c>
      <c r="S117" s="55">
        <f t="shared" si="21"/>
        <v>0.39285714285714285</v>
      </c>
      <c r="T117" s="38"/>
      <c r="U117" s="73"/>
      <c r="V117" s="55">
        <f t="shared" si="22"/>
      </c>
      <c r="W117" s="38"/>
      <c r="X117" s="73"/>
      <c r="Y117" s="55">
        <f t="shared" si="23"/>
      </c>
      <c r="Z117" s="38">
        <v>2</v>
      </c>
      <c r="AA117" s="54"/>
    </row>
    <row r="118" spans="1:27" s="13" customFormat="1" ht="14.25" customHeight="1">
      <c r="A118" s="15" t="s">
        <v>52</v>
      </c>
      <c r="B118" s="14" t="s">
        <v>149</v>
      </c>
      <c r="C118" s="15" t="s">
        <v>150</v>
      </c>
      <c r="D118" s="15" t="s">
        <v>197</v>
      </c>
      <c r="E118" s="54"/>
      <c r="F118" s="54" t="str">
        <f t="shared" si="17"/>
        <v>OK</v>
      </c>
      <c r="G118" s="38">
        <v>26</v>
      </c>
      <c r="H118" s="39">
        <v>22</v>
      </c>
      <c r="I118" s="38">
        <v>21</v>
      </c>
      <c r="J118" s="55">
        <f t="shared" si="20"/>
        <v>0.9545454545454546</v>
      </c>
      <c r="K118" s="21">
        <v>1</v>
      </c>
      <c r="L118" s="68"/>
      <c r="M118" s="53">
        <f t="shared" si="24"/>
        <v>0.047619047619047616</v>
      </c>
      <c r="N118" s="38">
        <v>9</v>
      </c>
      <c r="O118" s="73"/>
      <c r="P118" s="55">
        <f t="shared" si="25"/>
        <v>0.42857142857142855</v>
      </c>
      <c r="Q118" s="38">
        <v>8</v>
      </c>
      <c r="R118" s="73"/>
      <c r="S118" s="55">
        <f t="shared" si="21"/>
        <v>0.38095238095238093</v>
      </c>
      <c r="T118" s="38">
        <v>3</v>
      </c>
      <c r="U118" s="73"/>
      <c r="V118" s="55">
        <f t="shared" si="22"/>
        <v>0.14285714285714285</v>
      </c>
      <c r="W118" s="38"/>
      <c r="X118" s="73"/>
      <c r="Y118" s="55">
        <f t="shared" si="23"/>
      </c>
      <c r="Z118" s="38">
        <v>1</v>
      </c>
      <c r="AA118" s="54"/>
    </row>
    <row r="119" spans="1:27" s="13" customFormat="1" ht="14.25" customHeight="1">
      <c r="A119" s="15" t="s">
        <v>22</v>
      </c>
      <c r="B119" s="14" t="s">
        <v>147</v>
      </c>
      <c r="C119" s="15" t="s">
        <v>148</v>
      </c>
      <c r="D119" s="15" t="s">
        <v>195</v>
      </c>
      <c r="E119" s="54"/>
      <c r="F119" s="54" t="str">
        <f t="shared" si="17"/>
        <v>OK</v>
      </c>
      <c r="G119" s="38">
        <v>72</v>
      </c>
      <c r="H119" s="39">
        <v>69</v>
      </c>
      <c r="I119" s="38">
        <v>68</v>
      </c>
      <c r="J119" s="55">
        <f t="shared" si="20"/>
        <v>0.9855072463768116</v>
      </c>
      <c r="K119" s="21">
        <v>29</v>
      </c>
      <c r="L119" s="68">
        <v>1</v>
      </c>
      <c r="M119" s="53">
        <f t="shared" si="24"/>
        <v>0.4264705882352941</v>
      </c>
      <c r="N119" s="38"/>
      <c r="O119" s="73"/>
      <c r="P119" s="55">
        <f t="shared" si="25"/>
      </c>
      <c r="Q119" s="38">
        <v>39</v>
      </c>
      <c r="R119" s="73">
        <v>2</v>
      </c>
      <c r="S119" s="55">
        <f t="shared" si="21"/>
        <v>0.5735294117647058</v>
      </c>
      <c r="T119" s="38"/>
      <c r="U119" s="73"/>
      <c r="V119" s="55">
        <f t="shared" si="22"/>
      </c>
      <c r="W119" s="38"/>
      <c r="X119" s="73"/>
      <c r="Y119" s="55">
        <f t="shared" si="23"/>
      </c>
      <c r="Z119" s="38">
        <v>1</v>
      </c>
      <c r="AA119" s="54"/>
    </row>
    <row r="120" spans="1:27" s="13" customFormat="1" ht="14.25" customHeight="1">
      <c r="A120" s="15" t="s">
        <v>96</v>
      </c>
      <c r="B120" s="14" t="s">
        <v>97</v>
      </c>
      <c r="C120" s="15" t="s">
        <v>157</v>
      </c>
      <c r="D120" s="15" t="s">
        <v>208</v>
      </c>
      <c r="E120" s="54"/>
      <c r="F120" s="54" t="str">
        <f t="shared" si="17"/>
        <v>OK</v>
      </c>
      <c r="G120" s="38">
        <v>13</v>
      </c>
      <c r="H120" s="39">
        <v>12</v>
      </c>
      <c r="I120" s="38">
        <v>12</v>
      </c>
      <c r="J120" s="55">
        <f t="shared" si="20"/>
        <v>1</v>
      </c>
      <c r="K120" s="21">
        <v>4</v>
      </c>
      <c r="L120" s="68">
        <v>1</v>
      </c>
      <c r="M120" s="53">
        <f t="shared" si="24"/>
        <v>0.3333333333333333</v>
      </c>
      <c r="N120" s="38">
        <v>5</v>
      </c>
      <c r="O120" s="73">
        <v>1</v>
      </c>
      <c r="P120" s="55">
        <f t="shared" si="25"/>
        <v>0.4166666666666667</v>
      </c>
      <c r="Q120" s="38"/>
      <c r="R120" s="73"/>
      <c r="S120" s="55">
        <f t="shared" si="21"/>
      </c>
      <c r="T120" s="38">
        <v>3</v>
      </c>
      <c r="U120" s="73">
        <v>1</v>
      </c>
      <c r="V120" s="55">
        <f t="shared" si="22"/>
        <v>0.25</v>
      </c>
      <c r="W120" s="38"/>
      <c r="X120" s="73"/>
      <c r="Y120" s="55">
        <f t="shared" si="23"/>
      </c>
      <c r="Z120" s="38"/>
      <c r="AA120" s="54"/>
    </row>
    <row r="121" spans="1:27" s="13" customFormat="1" ht="14.25" customHeight="1">
      <c r="A121" s="7" t="s">
        <v>105</v>
      </c>
      <c r="B121" s="8" t="s">
        <v>106</v>
      </c>
      <c r="C121" s="7" t="s">
        <v>107</v>
      </c>
      <c r="D121" s="7" t="s">
        <v>216</v>
      </c>
      <c r="E121" s="51"/>
      <c r="F121" s="51">
        <f t="shared" si="17"/>
      </c>
      <c r="G121" s="26"/>
      <c r="H121" s="37"/>
      <c r="I121" s="26"/>
      <c r="J121" s="52">
        <f t="shared" si="20"/>
      </c>
      <c r="K121" s="23"/>
      <c r="L121" s="69"/>
      <c r="M121" s="52">
        <f t="shared" si="24"/>
      </c>
      <c r="N121" s="26"/>
      <c r="O121" s="74"/>
      <c r="P121" s="52">
        <f t="shared" si="25"/>
      </c>
      <c r="Q121" s="26"/>
      <c r="R121" s="74"/>
      <c r="S121" s="52">
        <f t="shared" si="21"/>
      </c>
      <c r="T121" s="26"/>
      <c r="U121" s="74"/>
      <c r="V121" s="52">
        <f t="shared" si="22"/>
      </c>
      <c r="W121" s="26"/>
      <c r="X121" s="74"/>
      <c r="Y121" s="52">
        <f t="shared" si="23"/>
      </c>
      <c r="Z121" s="26"/>
      <c r="AA121" s="51"/>
    </row>
    <row r="122" spans="1:27" s="13" customFormat="1" ht="14.25" customHeight="1">
      <c r="A122" s="7" t="s">
        <v>37</v>
      </c>
      <c r="B122" s="8" t="s">
        <v>38</v>
      </c>
      <c r="C122" s="7" t="s">
        <v>145</v>
      </c>
      <c r="D122" s="7" t="s">
        <v>238</v>
      </c>
      <c r="E122" s="51"/>
      <c r="F122" s="51">
        <f t="shared" si="17"/>
      </c>
      <c r="G122" s="26"/>
      <c r="H122" s="37"/>
      <c r="I122" s="26"/>
      <c r="J122" s="52">
        <f t="shared" si="20"/>
      </c>
      <c r="K122" s="23"/>
      <c r="L122" s="69"/>
      <c r="M122" s="52">
        <f t="shared" si="24"/>
      </c>
      <c r="N122" s="26"/>
      <c r="O122" s="74"/>
      <c r="P122" s="52">
        <f t="shared" si="25"/>
      </c>
      <c r="Q122" s="26"/>
      <c r="R122" s="74"/>
      <c r="S122" s="52">
        <f t="shared" si="21"/>
      </c>
      <c r="T122" s="26"/>
      <c r="U122" s="74"/>
      <c r="V122" s="52">
        <f t="shared" si="22"/>
      </c>
      <c r="W122" s="26"/>
      <c r="X122" s="74"/>
      <c r="Y122" s="52">
        <f t="shared" si="23"/>
      </c>
      <c r="Z122" s="26"/>
      <c r="AA122" s="51"/>
    </row>
    <row r="123" spans="1:27" s="13" customFormat="1" ht="14.25" customHeight="1">
      <c r="A123" s="7" t="s">
        <v>18</v>
      </c>
      <c r="B123" s="8" t="s">
        <v>19</v>
      </c>
      <c r="C123" s="7" t="s">
        <v>20</v>
      </c>
      <c r="D123" s="7" t="s">
        <v>217</v>
      </c>
      <c r="E123" s="51"/>
      <c r="F123" s="51">
        <f t="shared" si="17"/>
      </c>
      <c r="G123" s="26"/>
      <c r="H123" s="37"/>
      <c r="I123" s="26"/>
      <c r="J123" s="52">
        <f t="shared" si="20"/>
      </c>
      <c r="K123" s="23"/>
      <c r="L123" s="69"/>
      <c r="M123" s="52">
        <f t="shared" si="24"/>
      </c>
      <c r="N123" s="26"/>
      <c r="O123" s="74"/>
      <c r="P123" s="52">
        <f t="shared" si="25"/>
      </c>
      <c r="Q123" s="26">
        <v>1</v>
      </c>
      <c r="R123" s="74"/>
      <c r="S123" s="52">
        <f t="shared" si="21"/>
      </c>
      <c r="T123" s="26">
        <v>5</v>
      </c>
      <c r="U123" s="74"/>
      <c r="V123" s="52">
        <f t="shared" si="22"/>
      </c>
      <c r="W123" s="26"/>
      <c r="X123" s="74"/>
      <c r="Y123" s="52">
        <f t="shared" si="23"/>
      </c>
      <c r="Z123" s="26"/>
      <c r="AA123" s="51"/>
    </row>
    <row r="124" spans="1:27" s="13" customFormat="1" ht="14.25" customHeight="1">
      <c r="A124" s="7" t="s">
        <v>25</v>
      </c>
      <c r="B124" s="8" t="s">
        <v>26</v>
      </c>
      <c r="C124" s="7" t="s">
        <v>27</v>
      </c>
      <c r="D124" s="7" t="s">
        <v>218</v>
      </c>
      <c r="E124" s="51"/>
      <c r="F124" s="51">
        <f t="shared" si="17"/>
      </c>
      <c r="G124" s="26"/>
      <c r="H124" s="37"/>
      <c r="I124" s="26"/>
      <c r="J124" s="52">
        <f t="shared" si="20"/>
      </c>
      <c r="K124" s="23"/>
      <c r="L124" s="69"/>
      <c r="M124" s="52">
        <f t="shared" si="24"/>
      </c>
      <c r="N124" s="26">
        <v>3</v>
      </c>
      <c r="O124" s="74"/>
      <c r="P124" s="52">
        <f t="shared" si="25"/>
      </c>
      <c r="Q124" s="26">
        <v>4</v>
      </c>
      <c r="R124" s="74"/>
      <c r="S124" s="52">
        <f t="shared" si="21"/>
      </c>
      <c r="T124" s="26">
        <v>5</v>
      </c>
      <c r="U124" s="74"/>
      <c r="V124" s="52">
        <f t="shared" si="22"/>
      </c>
      <c r="W124" s="26"/>
      <c r="X124" s="74"/>
      <c r="Y124" s="52">
        <f t="shared" si="23"/>
      </c>
      <c r="Z124" s="26"/>
      <c r="AA124" s="51"/>
    </row>
    <row r="125" spans="1:27" s="13" customFormat="1" ht="14.25" customHeight="1">
      <c r="A125" s="15" t="s">
        <v>29</v>
      </c>
      <c r="B125" s="14" t="s">
        <v>30</v>
      </c>
      <c r="C125" s="15" t="s">
        <v>31</v>
      </c>
      <c r="D125" s="15" t="s">
        <v>219</v>
      </c>
      <c r="E125" s="54"/>
      <c r="F125" s="54" t="str">
        <f t="shared" si="17"/>
        <v>OK</v>
      </c>
      <c r="G125" s="38">
        <v>6</v>
      </c>
      <c r="H125" s="39">
        <v>5</v>
      </c>
      <c r="I125" s="38">
        <v>5</v>
      </c>
      <c r="J125" s="55">
        <f t="shared" si="20"/>
        <v>1</v>
      </c>
      <c r="K125" s="21"/>
      <c r="L125" s="68"/>
      <c r="M125" s="53">
        <f t="shared" si="24"/>
      </c>
      <c r="N125" s="38"/>
      <c r="O125" s="73"/>
      <c r="P125" s="55">
        <f t="shared" si="25"/>
      </c>
      <c r="Q125" s="38"/>
      <c r="R125" s="73"/>
      <c r="S125" s="55">
        <f t="shared" si="21"/>
      </c>
      <c r="T125" s="38">
        <v>5</v>
      </c>
      <c r="U125" s="73">
        <v>3</v>
      </c>
      <c r="V125" s="55">
        <f t="shared" si="22"/>
        <v>1</v>
      </c>
      <c r="W125" s="38"/>
      <c r="X125" s="73"/>
      <c r="Y125" s="55">
        <f t="shared" si="23"/>
      </c>
      <c r="Z125" s="38"/>
      <c r="AA125" s="54"/>
    </row>
    <row r="126" spans="1:27" ht="14.25" customHeight="1">
      <c r="A126" s="7" t="s">
        <v>33</v>
      </c>
      <c r="B126" s="8" t="s">
        <v>34</v>
      </c>
      <c r="C126" s="7" t="s">
        <v>35</v>
      </c>
      <c r="D126" s="7" t="s">
        <v>220</v>
      </c>
      <c r="E126" s="51"/>
      <c r="F126" s="51">
        <f t="shared" si="17"/>
      </c>
      <c r="G126" s="26"/>
      <c r="H126" s="37"/>
      <c r="I126" s="26"/>
      <c r="J126" s="52">
        <f t="shared" si="20"/>
      </c>
      <c r="K126" s="23"/>
      <c r="L126" s="69"/>
      <c r="M126" s="52">
        <f t="shared" si="24"/>
      </c>
      <c r="N126" s="26">
        <v>3</v>
      </c>
      <c r="O126" s="74"/>
      <c r="P126" s="52">
        <f t="shared" si="25"/>
      </c>
      <c r="Q126" s="26"/>
      <c r="R126" s="74"/>
      <c r="S126" s="52">
        <f t="shared" si="21"/>
      </c>
      <c r="T126" s="26">
        <v>7</v>
      </c>
      <c r="U126" s="74"/>
      <c r="V126" s="52">
        <f t="shared" si="22"/>
      </c>
      <c r="W126" s="26"/>
      <c r="X126" s="74"/>
      <c r="Y126" s="52">
        <f t="shared" si="23"/>
      </c>
      <c r="Z126" s="26"/>
      <c r="AA126" s="51"/>
    </row>
    <row r="127" spans="1:27" ht="14.25" customHeight="1">
      <c r="A127" s="7" t="s">
        <v>133</v>
      </c>
      <c r="B127" s="8" t="s">
        <v>134</v>
      </c>
      <c r="C127" s="7" t="s">
        <v>135</v>
      </c>
      <c r="D127" s="7" t="s">
        <v>221</v>
      </c>
      <c r="E127" s="51"/>
      <c r="F127" s="51">
        <f t="shared" si="17"/>
      </c>
      <c r="G127" s="26"/>
      <c r="H127" s="37"/>
      <c r="I127" s="26"/>
      <c r="J127" s="52">
        <f t="shared" si="20"/>
      </c>
      <c r="K127" s="23"/>
      <c r="L127" s="69"/>
      <c r="M127" s="52">
        <f t="shared" si="24"/>
      </c>
      <c r="N127" s="26">
        <v>2</v>
      </c>
      <c r="O127" s="74"/>
      <c r="P127" s="52">
        <f t="shared" si="25"/>
      </c>
      <c r="Q127" s="26"/>
      <c r="R127" s="74"/>
      <c r="S127" s="52">
        <f t="shared" si="21"/>
      </c>
      <c r="T127" s="26">
        <v>4</v>
      </c>
      <c r="U127" s="74"/>
      <c r="V127" s="52">
        <f t="shared" si="22"/>
      </c>
      <c r="W127" s="26"/>
      <c r="X127" s="74"/>
      <c r="Y127" s="52">
        <f t="shared" si="23"/>
      </c>
      <c r="Z127" s="26"/>
      <c r="AA127" s="51"/>
    </row>
    <row r="128" spans="1:27" ht="14.25" customHeight="1">
      <c r="A128" s="7" t="s">
        <v>41</v>
      </c>
      <c r="B128" s="8" t="s">
        <v>164</v>
      </c>
      <c r="C128" s="7" t="s">
        <v>165</v>
      </c>
      <c r="D128" s="7" t="s">
        <v>222</v>
      </c>
      <c r="E128" s="51"/>
      <c r="F128" s="51">
        <f t="shared" si="17"/>
      </c>
      <c r="G128" s="26"/>
      <c r="H128" s="37"/>
      <c r="I128" s="26"/>
      <c r="J128" s="52">
        <f t="shared" si="20"/>
      </c>
      <c r="K128" s="23"/>
      <c r="L128" s="69"/>
      <c r="M128" s="52">
        <f t="shared" si="24"/>
      </c>
      <c r="N128" s="26">
        <v>1</v>
      </c>
      <c r="O128" s="74"/>
      <c r="P128" s="52">
        <f t="shared" si="25"/>
      </c>
      <c r="Q128" s="26">
        <v>5</v>
      </c>
      <c r="R128" s="74"/>
      <c r="S128" s="52">
        <f t="shared" si="21"/>
      </c>
      <c r="T128" s="26">
        <v>5</v>
      </c>
      <c r="U128" s="74"/>
      <c r="V128" s="52">
        <f t="shared" si="22"/>
      </c>
      <c r="W128" s="26"/>
      <c r="X128" s="74"/>
      <c r="Y128" s="52">
        <f t="shared" si="23"/>
      </c>
      <c r="Z128" s="26"/>
      <c r="AA128" s="51"/>
    </row>
    <row r="129" spans="1:27" ht="14.25" customHeight="1">
      <c r="A129" s="7" t="s">
        <v>14</v>
      </c>
      <c r="B129" s="8" t="s">
        <v>50</v>
      </c>
      <c r="C129" s="7" t="s">
        <v>51</v>
      </c>
      <c r="D129" s="7" t="s">
        <v>166</v>
      </c>
      <c r="E129" s="51"/>
      <c r="F129" s="51">
        <f t="shared" si="17"/>
      </c>
      <c r="G129" s="26"/>
      <c r="H129" s="37"/>
      <c r="I129" s="26"/>
      <c r="J129" s="52">
        <f t="shared" si="20"/>
      </c>
      <c r="K129" s="23"/>
      <c r="L129" s="69"/>
      <c r="M129" s="52">
        <f t="shared" si="24"/>
      </c>
      <c r="N129" s="26"/>
      <c r="O129" s="74"/>
      <c r="P129" s="52">
        <f t="shared" si="25"/>
      </c>
      <c r="Q129" s="26"/>
      <c r="R129" s="74"/>
      <c r="S129" s="52">
        <f t="shared" si="21"/>
      </c>
      <c r="T129" s="26"/>
      <c r="U129" s="74"/>
      <c r="V129" s="52">
        <f t="shared" si="22"/>
      </c>
      <c r="W129" s="26"/>
      <c r="X129" s="74"/>
      <c r="Y129" s="52">
        <f t="shared" si="23"/>
      </c>
      <c r="Z129" s="26"/>
      <c r="AA129" s="51"/>
    </row>
    <row r="130" spans="1:27" ht="14.25" customHeight="1">
      <c r="A130" s="7" t="s">
        <v>52</v>
      </c>
      <c r="B130" s="8" t="s">
        <v>53</v>
      </c>
      <c r="C130" s="7" t="s">
        <v>54</v>
      </c>
      <c r="D130" s="7" t="s">
        <v>223</v>
      </c>
      <c r="E130" s="51"/>
      <c r="F130" s="51">
        <f t="shared" si="17"/>
      </c>
      <c r="G130" s="26"/>
      <c r="H130" s="37"/>
      <c r="I130" s="26"/>
      <c r="J130" s="52">
        <f aca="true" t="shared" si="26" ref="J130:J152">IF($H130&gt;0,IF(I130/$H130&gt;0,I130/$H130,""),"")</f>
      </c>
      <c r="K130" s="23"/>
      <c r="L130" s="69"/>
      <c r="M130" s="52">
        <f t="shared" si="24"/>
      </c>
      <c r="N130" s="26">
        <v>4</v>
      </c>
      <c r="O130" s="74"/>
      <c r="P130" s="52">
        <f t="shared" si="25"/>
      </c>
      <c r="Q130" s="26">
        <v>2</v>
      </c>
      <c r="R130" s="74"/>
      <c r="S130" s="52"/>
      <c r="T130" s="26">
        <v>3</v>
      </c>
      <c r="U130" s="74"/>
      <c r="V130" s="52">
        <f aca="true" t="shared" si="27" ref="V130:V152">IF($I130&gt;0,IF(T130/$I130&gt;0,T130/$I130,""),"")</f>
      </c>
      <c r="W130" s="26"/>
      <c r="X130" s="74"/>
      <c r="Y130" s="52">
        <f aca="true" t="shared" si="28" ref="Y130:Y152">IF($I130&gt;0,IF(W130/$I130&gt;0,W130/$I130,""),"")</f>
      </c>
      <c r="Z130" s="26"/>
      <c r="AA130" s="51"/>
    </row>
    <row r="131" spans="1:27" ht="14.25" customHeight="1">
      <c r="A131" s="15" t="s">
        <v>22</v>
      </c>
      <c r="B131" s="14" t="s">
        <v>73</v>
      </c>
      <c r="C131" s="15" t="s">
        <v>74</v>
      </c>
      <c r="D131" s="15" t="s">
        <v>167</v>
      </c>
      <c r="E131" s="54"/>
      <c r="F131" s="54" t="str">
        <f aca="true" t="shared" si="29" ref="F131:F146">IF(H131&gt;0,IF(H131=K131+N131+Q131+T131+W131+Z131+AA131,"OK","ERR"),"")</f>
        <v>OK</v>
      </c>
      <c r="G131" s="38">
        <v>24</v>
      </c>
      <c r="H131" s="39">
        <v>23</v>
      </c>
      <c r="I131" s="38">
        <v>23</v>
      </c>
      <c r="J131" s="55">
        <f t="shared" si="26"/>
        <v>1</v>
      </c>
      <c r="K131" s="21">
        <v>5</v>
      </c>
      <c r="L131" s="68">
        <v>1</v>
      </c>
      <c r="M131" s="53">
        <f aca="true" t="shared" si="30" ref="M131:M143">IF($I131&gt;0,IF(K131/$I131&gt;0,K131/$I131,""),"")</f>
        <v>0.21739130434782608</v>
      </c>
      <c r="N131" s="38">
        <v>4</v>
      </c>
      <c r="O131" s="73">
        <v>1</v>
      </c>
      <c r="P131" s="55">
        <f aca="true" t="shared" si="31" ref="P131:P154">IF($I131&gt;0,IF(N131/$I131&gt;0,N131/$I131,""),"")</f>
        <v>0.17391304347826086</v>
      </c>
      <c r="Q131" s="38">
        <v>3</v>
      </c>
      <c r="R131" s="73">
        <v>0</v>
      </c>
      <c r="S131" s="55">
        <f aca="true" t="shared" si="32" ref="S131:S152">IF($I131&gt;0,IF(Q131/$I131&gt;0,Q131/$I131,""),"")</f>
        <v>0.13043478260869565</v>
      </c>
      <c r="T131" s="38">
        <v>11</v>
      </c>
      <c r="U131" s="73">
        <v>1</v>
      </c>
      <c r="V131" s="55">
        <f t="shared" si="27"/>
        <v>0.4782608695652174</v>
      </c>
      <c r="W131" s="38"/>
      <c r="X131" s="73"/>
      <c r="Y131" s="55">
        <f t="shared" si="28"/>
      </c>
      <c r="Z131" s="38"/>
      <c r="AA131" s="54"/>
    </row>
    <row r="132" spans="1:27" ht="14.25" customHeight="1">
      <c r="A132" s="7" t="s">
        <v>37</v>
      </c>
      <c r="B132" s="8" t="s">
        <v>80</v>
      </c>
      <c r="C132" s="7" t="s">
        <v>81</v>
      </c>
      <c r="D132" s="7" t="s">
        <v>224</v>
      </c>
      <c r="E132" s="51"/>
      <c r="F132" s="51">
        <f t="shared" si="29"/>
      </c>
      <c r="G132" s="26"/>
      <c r="H132" s="37"/>
      <c r="I132" s="26"/>
      <c r="J132" s="52">
        <f t="shared" si="26"/>
      </c>
      <c r="K132" s="23"/>
      <c r="L132" s="69"/>
      <c r="M132" s="52">
        <f t="shared" si="30"/>
      </c>
      <c r="N132" s="26">
        <v>10</v>
      </c>
      <c r="O132" s="74"/>
      <c r="P132" s="52">
        <f t="shared" si="31"/>
      </c>
      <c r="Q132" s="26"/>
      <c r="R132" s="74"/>
      <c r="S132" s="52">
        <f t="shared" si="32"/>
      </c>
      <c r="T132" s="26">
        <v>5</v>
      </c>
      <c r="U132" s="74"/>
      <c r="V132" s="52">
        <f t="shared" si="27"/>
      </c>
      <c r="W132" s="26"/>
      <c r="X132" s="74"/>
      <c r="Y132" s="52">
        <f t="shared" si="28"/>
      </c>
      <c r="Z132" s="26"/>
      <c r="AA132" s="51"/>
    </row>
    <row r="133" spans="1:27" ht="14.25" customHeight="1">
      <c r="A133" s="7" t="s">
        <v>87</v>
      </c>
      <c r="B133" s="8" t="s">
        <v>88</v>
      </c>
      <c r="C133" s="7" t="s">
        <v>89</v>
      </c>
      <c r="D133" s="7" t="s">
        <v>225</v>
      </c>
      <c r="E133" s="51"/>
      <c r="F133" s="51">
        <f t="shared" si="29"/>
      </c>
      <c r="G133" s="26"/>
      <c r="H133" s="37"/>
      <c r="I133" s="26"/>
      <c r="J133" s="52">
        <f t="shared" si="26"/>
      </c>
      <c r="K133" s="23"/>
      <c r="L133" s="69"/>
      <c r="M133" s="52">
        <f t="shared" si="30"/>
      </c>
      <c r="N133" s="26"/>
      <c r="O133" s="74"/>
      <c r="P133" s="52">
        <f t="shared" si="31"/>
      </c>
      <c r="Q133" s="26">
        <v>3</v>
      </c>
      <c r="R133" s="74"/>
      <c r="S133" s="52">
        <f t="shared" si="32"/>
      </c>
      <c r="T133" s="26">
        <v>3</v>
      </c>
      <c r="U133" s="74"/>
      <c r="V133" s="52">
        <f t="shared" si="27"/>
      </c>
      <c r="W133" s="26"/>
      <c r="X133" s="74"/>
      <c r="Y133" s="52">
        <f t="shared" si="28"/>
      </c>
      <c r="Z133" s="26"/>
      <c r="AA133" s="51"/>
    </row>
    <row r="134" spans="1:27" ht="14.25" customHeight="1">
      <c r="A134" s="7" t="s">
        <v>56</v>
      </c>
      <c r="B134" s="8" t="s">
        <v>158</v>
      </c>
      <c r="C134" s="7" t="s">
        <v>168</v>
      </c>
      <c r="D134" s="7" t="s">
        <v>226</v>
      </c>
      <c r="E134" s="51"/>
      <c r="F134" s="51">
        <f t="shared" si="29"/>
      </c>
      <c r="G134" s="26"/>
      <c r="H134" s="37"/>
      <c r="I134" s="26"/>
      <c r="J134" s="52">
        <f t="shared" si="26"/>
      </c>
      <c r="K134" s="23"/>
      <c r="L134" s="69"/>
      <c r="M134" s="52">
        <f t="shared" si="30"/>
      </c>
      <c r="N134" s="26">
        <v>4</v>
      </c>
      <c r="O134" s="74"/>
      <c r="P134" s="52">
        <f t="shared" si="31"/>
      </c>
      <c r="Q134" s="26">
        <v>2</v>
      </c>
      <c r="R134" s="74"/>
      <c r="S134" s="52">
        <f t="shared" si="32"/>
      </c>
      <c r="T134" s="26">
        <v>2</v>
      </c>
      <c r="U134" s="74"/>
      <c r="V134" s="52">
        <f t="shared" si="27"/>
      </c>
      <c r="W134" s="26"/>
      <c r="X134" s="74"/>
      <c r="Y134" s="52">
        <f t="shared" si="28"/>
      </c>
      <c r="Z134" s="26"/>
      <c r="AA134" s="51"/>
    </row>
    <row r="135" spans="1:27" ht="14.25" customHeight="1">
      <c r="A135" s="7" t="s">
        <v>92</v>
      </c>
      <c r="B135" s="8" t="s">
        <v>93</v>
      </c>
      <c r="C135" s="7" t="s">
        <v>94</v>
      </c>
      <c r="D135" s="7" t="s">
        <v>227</v>
      </c>
      <c r="E135" s="51"/>
      <c r="F135" s="51">
        <f t="shared" si="29"/>
      </c>
      <c r="G135" s="26"/>
      <c r="H135" s="37"/>
      <c r="I135" s="26"/>
      <c r="J135" s="52">
        <f t="shared" si="26"/>
      </c>
      <c r="K135" s="23"/>
      <c r="L135" s="69"/>
      <c r="M135" s="52">
        <f t="shared" si="30"/>
      </c>
      <c r="N135" s="26">
        <v>3</v>
      </c>
      <c r="O135" s="74"/>
      <c r="P135" s="52">
        <f t="shared" si="31"/>
      </c>
      <c r="Q135" s="26"/>
      <c r="R135" s="74"/>
      <c r="S135" s="52">
        <f t="shared" si="32"/>
      </c>
      <c r="T135" s="26">
        <v>3</v>
      </c>
      <c r="U135" s="74"/>
      <c r="V135" s="52">
        <f t="shared" si="27"/>
      </c>
      <c r="W135" s="26"/>
      <c r="X135" s="74"/>
      <c r="Y135" s="52">
        <f t="shared" si="28"/>
      </c>
      <c r="Z135" s="26"/>
      <c r="AA135" s="51"/>
    </row>
    <row r="136" spans="1:27" ht="14.25" customHeight="1">
      <c r="A136" s="20" t="s">
        <v>9</v>
      </c>
      <c r="B136" s="16" t="s">
        <v>10</v>
      </c>
      <c r="C136" s="20" t="s">
        <v>11</v>
      </c>
      <c r="D136" s="20" t="s">
        <v>169</v>
      </c>
      <c r="E136" s="56"/>
      <c r="F136" s="56" t="str">
        <f t="shared" si="29"/>
        <v>ERR</v>
      </c>
      <c r="G136" s="25">
        <v>1437</v>
      </c>
      <c r="H136" s="40">
        <v>1184</v>
      </c>
      <c r="I136" s="25">
        <v>1165</v>
      </c>
      <c r="J136" s="57">
        <f t="shared" si="26"/>
        <v>0.9839527027027027</v>
      </c>
      <c r="K136" s="21">
        <v>69</v>
      </c>
      <c r="L136" s="68">
        <v>1</v>
      </c>
      <c r="M136" s="53">
        <f t="shared" si="30"/>
        <v>0.0592274678111588</v>
      </c>
      <c r="N136" s="25">
        <v>360</v>
      </c>
      <c r="O136" s="75">
        <v>6</v>
      </c>
      <c r="P136" s="57">
        <f t="shared" si="31"/>
        <v>0.3090128755364807</v>
      </c>
      <c r="Q136" s="25">
        <v>62</v>
      </c>
      <c r="R136" s="75">
        <v>1</v>
      </c>
      <c r="S136" s="57">
        <f t="shared" si="32"/>
        <v>0.05321888412017167</v>
      </c>
      <c r="T136" s="25">
        <v>619</v>
      </c>
      <c r="U136" s="75">
        <v>9</v>
      </c>
      <c r="V136" s="57">
        <f t="shared" si="27"/>
        <v>0.5313304721030043</v>
      </c>
      <c r="W136" s="25">
        <v>55</v>
      </c>
      <c r="X136" s="75">
        <v>1</v>
      </c>
      <c r="Y136" s="57">
        <f t="shared" si="28"/>
        <v>0.04721030042918455</v>
      </c>
      <c r="Z136" s="25"/>
      <c r="AA136" s="56"/>
    </row>
    <row r="137" spans="1:27" ht="14.25" customHeight="1">
      <c r="A137" s="7" t="s">
        <v>102</v>
      </c>
      <c r="B137" s="8" t="s">
        <v>103</v>
      </c>
      <c r="C137" s="7" t="s">
        <v>104</v>
      </c>
      <c r="D137" s="7" t="s">
        <v>170</v>
      </c>
      <c r="E137" s="51"/>
      <c r="F137" s="51">
        <f t="shared" si="29"/>
      </c>
      <c r="G137" s="26"/>
      <c r="H137" s="37"/>
      <c r="I137" s="26"/>
      <c r="J137" s="52">
        <f t="shared" si="26"/>
      </c>
      <c r="K137" s="23"/>
      <c r="L137" s="69"/>
      <c r="M137" s="52">
        <f t="shared" si="30"/>
      </c>
      <c r="N137" s="26"/>
      <c r="O137" s="74"/>
      <c r="P137" s="52">
        <f t="shared" si="31"/>
      </c>
      <c r="Q137" s="26"/>
      <c r="R137" s="74"/>
      <c r="S137" s="52">
        <f t="shared" si="32"/>
      </c>
      <c r="T137" s="26"/>
      <c r="U137" s="74"/>
      <c r="V137" s="52">
        <f t="shared" si="27"/>
      </c>
      <c r="W137" s="26"/>
      <c r="X137" s="74"/>
      <c r="Y137" s="52">
        <f t="shared" si="28"/>
      </c>
      <c r="Z137" s="26"/>
      <c r="AA137" s="51"/>
    </row>
    <row r="138" spans="1:27" ht="14.25" customHeight="1">
      <c r="A138" s="7" t="s">
        <v>105</v>
      </c>
      <c r="B138" s="8" t="s">
        <v>106</v>
      </c>
      <c r="C138" s="7" t="s">
        <v>107</v>
      </c>
      <c r="D138" s="7" t="s">
        <v>228</v>
      </c>
      <c r="E138" s="51"/>
      <c r="F138" s="51">
        <f t="shared" si="29"/>
      </c>
      <c r="G138" s="26"/>
      <c r="H138" s="37"/>
      <c r="I138" s="26"/>
      <c r="J138" s="52">
        <f t="shared" si="26"/>
      </c>
      <c r="K138" s="23"/>
      <c r="L138" s="69"/>
      <c r="M138" s="52">
        <f t="shared" si="30"/>
      </c>
      <c r="N138" s="26"/>
      <c r="O138" s="74"/>
      <c r="P138" s="52">
        <f t="shared" si="31"/>
      </c>
      <c r="Q138" s="26"/>
      <c r="R138" s="74"/>
      <c r="S138" s="52">
        <f t="shared" si="32"/>
      </c>
      <c r="T138" s="26"/>
      <c r="U138" s="74"/>
      <c r="V138" s="52">
        <f t="shared" si="27"/>
      </c>
      <c r="W138" s="26"/>
      <c r="X138" s="74"/>
      <c r="Y138" s="52">
        <f t="shared" si="28"/>
      </c>
      <c r="Z138" s="26"/>
      <c r="AA138" s="51"/>
    </row>
    <row r="139" spans="1:27" ht="14.25" customHeight="1">
      <c r="A139" s="7" t="s">
        <v>76</v>
      </c>
      <c r="B139" s="8" t="s">
        <v>108</v>
      </c>
      <c r="C139" s="7" t="s">
        <v>109</v>
      </c>
      <c r="D139" s="7" t="s">
        <v>171</v>
      </c>
      <c r="E139" s="51"/>
      <c r="F139" s="51">
        <f t="shared" si="29"/>
      </c>
      <c r="G139" s="26"/>
      <c r="H139" s="37"/>
      <c r="I139" s="26"/>
      <c r="J139" s="52">
        <f t="shared" si="26"/>
      </c>
      <c r="K139" s="23"/>
      <c r="L139" s="69"/>
      <c r="M139" s="52">
        <f t="shared" si="30"/>
      </c>
      <c r="N139" s="26"/>
      <c r="O139" s="74"/>
      <c r="P139" s="52">
        <f t="shared" si="31"/>
      </c>
      <c r="Q139" s="26">
        <v>3</v>
      </c>
      <c r="R139" s="74"/>
      <c r="S139" s="52">
        <f t="shared" si="32"/>
      </c>
      <c r="T139" s="26">
        <v>12</v>
      </c>
      <c r="U139" s="74"/>
      <c r="V139" s="52">
        <f t="shared" si="27"/>
      </c>
      <c r="W139" s="26"/>
      <c r="X139" s="74"/>
      <c r="Y139" s="52">
        <f t="shared" si="28"/>
      </c>
      <c r="Z139" s="26"/>
      <c r="AA139" s="51"/>
    </row>
    <row r="140" spans="1:27" ht="14.25" customHeight="1">
      <c r="A140" s="7" t="s">
        <v>76</v>
      </c>
      <c r="B140" s="8" t="s">
        <v>108</v>
      </c>
      <c r="C140" s="7" t="s">
        <v>109</v>
      </c>
      <c r="D140" s="7" t="s">
        <v>190</v>
      </c>
      <c r="E140" s="51"/>
      <c r="F140" s="51">
        <f t="shared" si="29"/>
      </c>
      <c r="G140" s="26"/>
      <c r="H140" s="37"/>
      <c r="I140" s="26"/>
      <c r="J140" s="52">
        <f t="shared" si="26"/>
      </c>
      <c r="K140" s="23"/>
      <c r="L140" s="69"/>
      <c r="M140" s="52">
        <f t="shared" si="30"/>
      </c>
      <c r="N140" s="26"/>
      <c r="O140" s="74"/>
      <c r="P140" s="52">
        <f t="shared" si="31"/>
      </c>
      <c r="Q140" s="26"/>
      <c r="R140" s="74"/>
      <c r="S140" s="52">
        <f t="shared" si="32"/>
      </c>
      <c r="T140" s="26"/>
      <c r="U140" s="74"/>
      <c r="V140" s="52">
        <f t="shared" si="27"/>
      </c>
      <c r="W140" s="26"/>
      <c r="X140" s="74"/>
      <c r="Y140" s="52">
        <f t="shared" si="28"/>
      </c>
      <c r="Z140" s="26"/>
      <c r="AA140" s="51"/>
    </row>
    <row r="141" spans="1:27" ht="14.25" customHeight="1">
      <c r="A141" s="9" t="s">
        <v>14</v>
      </c>
      <c r="B141" s="10" t="s">
        <v>140</v>
      </c>
      <c r="C141" s="9" t="s">
        <v>141</v>
      </c>
      <c r="D141" s="9" t="s">
        <v>172</v>
      </c>
      <c r="E141" s="49"/>
      <c r="F141" s="49">
        <f t="shared" si="29"/>
      </c>
      <c r="G141" s="24"/>
      <c r="H141" s="36"/>
      <c r="I141" s="24"/>
      <c r="J141" s="50">
        <f t="shared" si="26"/>
      </c>
      <c r="K141" s="22"/>
      <c r="L141" s="70"/>
      <c r="M141" s="50">
        <f t="shared" si="30"/>
      </c>
      <c r="N141" s="24"/>
      <c r="O141" s="76"/>
      <c r="P141" s="50">
        <f t="shared" si="31"/>
      </c>
      <c r="Q141" s="24"/>
      <c r="R141" s="76"/>
      <c r="S141" s="50">
        <f t="shared" si="32"/>
      </c>
      <c r="T141" s="24"/>
      <c r="U141" s="76"/>
      <c r="V141" s="50">
        <f t="shared" si="27"/>
      </c>
      <c r="W141" s="24"/>
      <c r="X141" s="76"/>
      <c r="Y141" s="50">
        <f t="shared" si="28"/>
      </c>
      <c r="Z141" s="24"/>
      <c r="AA141" s="49"/>
    </row>
    <row r="142" spans="1:27" ht="14.25" customHeight="1">
      <c r="A142" s="7" t="s">
        <v>37</v>
      </c>
      <c r="B142" s="8" t="s">
        <v>38</v>
      </c>
      <c r="C142" s="7" t="s">
        <v>39</v>
      </c>
      <c r="D142" s="7" t="s">
        <v>173</v>
      </c>
      <c r="E142" s="51"/>
      <c r="F142" s="51">
        <f t="shared" si="29"/>
      </c>
      <c r="G142" s="26"/>
      <c r="H142" s="37"/>
      <c r="I142" s="26"/>
      <c r="J142" s="52">
        <f t="shared" si="26"/>
      </c>
      <c r="K142" s="23"/>
      <c r="L142" s="69"/>
      <c r="M142" s="52">
        <f t="shared" si="30"/>
      </c>
      <c r="N142" s="26"/>
      <c r="O142" s="74"/>
      <c r="P142" s="52">
        <f t="shared" si="31"/>
      </c>
      <c r="Q142" s="26"/>
      <c r="R142" s="74"/>
      <c r="S142" s="52">
        <f t="shared" si="32"/>
      </c>
      <c r="T142" s="26"/>
      <c r="U142" s="74"/>
      <c r="V142" s="52">
        <f t="shared" si="27"/>
      </c>
      <c r="W142" s="26"/>
      <c r="X142" s="74"/>
      <c r="Y142" s="52">
        <f t="shared" si="28"/>
      </c>
      <c r="Z142" s="26"/>
      <c r="AA142" s="51"/>
    </row>
    <row r="143" spans="1:27" ht="14.25" customHeight="1">
      <c r="A143" s="7" t="s">
        <v>14</v>
      </c>
      <c r="B143" s="8" t="s">
        <v>50</v>
      </c>
      <c r="C143" s="7" t="s">
        <v>51</v>
      </c>
      <c r="D143" s="7" t="s">
        <v>174</v>
      </c>
      <c r="E143" s="51"/>
      <c r="F143" s="51">
        <f t="shared" si="29"/>
      </c>
      <c r="G143" s="26"/>
      <c r="H143" s="37"/>
      <c r="I143" s="26"/>
      <c r="J143" s="52">
        <f t="shared" si="26"/>
      </c>
      <c r="K143" s="23"/>
      <c r="L143" s="69"/>
      <c r="M143" s="52">
        <f t="shared" si="30"/>
      </c>
      <c r="N143" s="26">
        <v>30</v>
      </c>
      <c r="O143" s="74"/>
      <c r="P143" s="52">
        <f t="shared" si="31"/>
      </c>
      <c r="Q143" s="26"/>
      <c r="R143" s="74"/>
      <c r="S143" s="52">
        <f t="shared" si="32"/>
      </c>
      <c r="T143" s="26"/>
      <c r="U143" s="74"/>
      <c r="V143" s="52">
        <f t="shared" si="27"/>
      </c>
      <c r="W143" s="26"/>
      <c r="X143" s="74"/>
      <c r="Y143" s="52">
        <f t="shared" si="28"/>
      </c>
      <c r="Z143" s="26"/>
      <c r="AA143" s="51"/>
    </row>
    <row r="144" spans="1:27" ht="14.25" customHeight="1">
      <c r="A144" s="15" t="s">
        <v>29</v>
      </c>
      <c r="B144" s="14" t="s">
        <v>30</v>
      </c>
      <c r="C144" s="15" t="s">
        <v>31</v>
      </c>
      <c r="D144" s="15" t="s">
        <v>175</v>
      </c>
      <c r="E144" s="54"/>
      <c r="F144" s="54" t="str">
        <f t="shared" si="29"/>
        <v>OK</v>
      </c>
      <c r="G144" s="38">
        <v>27</v>
      </c>
      <c r="H144" s="39">
        <v>25</v>
      </c>
      <c r="I144" s="38">
        <v>23</v>
      </c>
      <c r="J144" s="55">
        <f t="shared" si="26"/>
        <v>0.92</v>
      </c>
      <c r="K144" s="21">
        <v>4</v>
      </c>
      <c r="L144" s="68">
        <v>1</v>
      </c>
      <c r="M144" s="53">
        <f aca="true" t="shared" si="33" ref="M144:M152">IF($I144&gt;0,IF(K144/$I144&gt;0,K144/$I144,""),"")</f>
        <v>0.17391304347826086</v>
      </c>
      <c r="N144" s="38">
        <v>11</v>
      </c>
      <c r="O144" s="73">
        <v>1</v>
      </c>
      <c r="P144" s="55">
        <f t="shared" si="31"/>
        <v>0.4782608695652174</v>
      </c>
      <c r="Q144" s="38">
        <v>8</v>
      </c>
      <c r="R144" s="73">
        <v>1</v>
      </c>
      <c r="S144" s="55">
        <f t="shared" si="32"/>
        <v>0.34782608695652173</v>
      </c>
      <c r="T144" s="38"/>
      <c r="U144" s="73"/>
      <c r="V144" s="55">
        <f t="shared" si="27"/>
      </c>
      <c r="W144" s="38"/>
      <c r="X144" s="73"/>
      <c r="Y144" s="55">
        <f t="shared" si="28"/>
      </c>
      <c r="Z144" s="38">
        <v>1</v>
      </c>
      <c r="AA144" s="54">
        <v>1</v>
      </c>
    </row>
    <row r="145" spans="1:27" ht="14.25" customHeight="1">
      <c r="A145" s="9" t="s">
        <v>76</v>
      </c>
      <c r="B145" s="10" t="s">
        <v>77</v>
      </c>
      <c r="C145" s="9" t="s">
        <v>78</v>
      </c>
      <c r="D145" s="9" t="s">
        <v>175</v>
      </c>
      <c r="E145" s="49"/>
      <c r="F145" s="49">
        <f t="shared" si="29"/>
      </c>
      <c r="G145" s="24"/>
      <c r="H145" s="36"/>
      <c r="I145" s="24"/>
      <c r="J145" s="50">
        <f t="shared" si="26"/>
      </c>
      <c r="K145" s="22"/>
      <c r="L145" s="70"/>
      <c r="M145" s="50">
        <f t="shared" si="33"/>
      </c>
      <c r="N145" s="24">
        <v>15</v>
      </c>
      <c r="O145" s="76"/>
      <c r="P145" s="50">
        <f t="shared" si="31"/>
      </c>
      <c r="Q145" s="24">
        <v>5</v>
      </c>
      <c r="R145" s="76"/>
      <c r="S145" s="50">
        <f t="shared" si="32"/>
      </c>
      <c r="T145" s="24">
        <v>24</v>
      </c>
      <c r="U145" s="76"/>
      <c r="V145" s="50">
        <f t="shared" si="27"/>
      </c>
      <c r="W145" s="24"/>
      <c r="X145" s="76"/>
      <c r="Y145" s="50">
        <f t="shared" si="28"/>
      </c>
      <c r="Z145" s="24"/>
      <c r="AA145" s="49"/>
    </row>
    <row r="146" spans="1:27" ht="14.25" customHeight="1">
      <c r="A146" s="7" t="s">
        <v>37</v>
      </c>
      <c r="B146" s="8" t="s">
        <v>80</v>
      </c>
      <c r="C146" s="7" t="s">
        <v>81</v>
      </c>
      <c r="D146" s="7" t="s">
        <v>175</v>
      </c>
      <c r="E146" s="51"/>
      <c r="F146" s="51">
        <f t="shared" si="29"/>
      </c>
      <c r="G146" s="26"/>
      <c r="H146" s="37"/>
      <c r="I146" s="26"/>
      <c r="J146" s="52">
        <f t="shared" si="26"/>
      </c>
      <c r="K146" s="23"/>
      <c r="L146" s="69"/>
      <c r="M146" s="52">
        <f t="shared" si="33"/>
      </c>
      <c r="N146" s="26">
        <v>12</v>
      </c>
      <c r="O146" s="74"/>
      <c r="P146" s="52">
        <f t="shared" si="31"/>
      </c>
      <c r="Q146" s="26"/>
      <c r="R146" s="74"/>
      <c r="S146" s="52">
        <f t="shared" si="32"/>
      </c>
      <c r="T146" s="26"/>
      <c r="U146" s="74"/>
      <c r="V146" s="52">
        <f t="shared" si="27"/>
      </c>
      <c r="W146" s="26"/>
      <c r="X146" s="74"/>
      <c r="Y146" s="52">
        <f t="shared" si="28"/>
      </c>
      <c r="Z146" s="26"/>
      <c r="AA146" s="51"/>
    </row>
    <row r="147" spans="1:27" ht="14.25" customHeight="1">
      <c r="A147" s="15" t="s">
        <v>56</v>
      </c>
      <c r="B147" s="14" t="s">
        <v>240</v>
      </c>
      <c r="C147" s="15" t="s">
        <v>241</v>
      </c>
      <c r="D147" s="15" t="s">
        <v>254</v>
      </c>
      <c r="E147" s="54"/>
      <c r="F147" s="54"/>
      <c r="G147" s="38">
        <v>12</v>
      </c>
      <c r="H147" s="39">
        <v>11</v>
      </c>
      <c r="I147" s="38">
        <v>11</v>
      </c>
      <c r="J147" s="55">
        <f t="shared" si="26"/>
        <v>1</v>
      </c>
      <c r="K147" s="21">
        <v>4</v>
      </c>
      <c r="L147" s="68"/>
      <c r="M147" s="53">
        <f t="shared" si="33"/>
        <v>0.36363636363636365</v>
      </c>
      <c r="N147" s="38">
        <v>3</v>
      </c>
      <c r="O147" s="73"/>
      <c r="P147" s="55">
        <f t="shared" si="31"/>
        <v>0.2727272727272727</v>
      </c>
      <c r="Q147" s="38">
        <v>4</v>
      </c>
      <c r="R147" s="73"/>
      <c r="S147" s="55">
        <f t="shared" si="32"/>
        <v>0.36363636363636365</v>
      </c>
      <c r="T147" s="38"/>
      <c r="U147" s="73"/>
      <c r="V147" s="55"/>
      <c r="W147" s="38"/>
      <c r="X147" s="73"/>
      <c r="Y147" s="55"/>
      <c r="Z147" s="38"/>
      <c r="AA147" s="54"/>
    </row>
    <row r="148" spans="1:27" ht="14.25" customHeight="1">
      <c r="A148" s="7" t="s">
        <v>102</v>
      </c>
      <c r="B148" s="8" t="s">
        <v>103</v>
      </c>
      <c r="C148" s="7" t="s">
        <v>176</v>
      </c>
      <c r="D148" s="7" t="s">
        <v>175</v>
      </c>
      <c r="E148" s="51"/>
      <c r="F148" s="51">
        <f>IF(H148&gt;0,IF(H148=K148+N148+Q148+T148+W148+Z148+AA148,"OK","ERR"),"")</f>
      </c>
      <c r="G148" s="26"/>
      <c r="H148" s="37"/>
      <c r="I148" s="26"/>
      <c r="J148" s="52">
        <f t="shared" si="26"/>
      </c>
      <c r="K148" s="23"/>
      <c r="L148" s="69"/>
      <c r="M148" s="52">
        <f t="shared" si="33"/>
      </c>
      <c r="N148" s="26">
        <v>7</v>
      </c>
      <c r="O148" s="74"/>
      <c r="P148" s="52">
        <f t="shared" si="31"/>
      </c>
      <c r="Q148" s="26"/>
      <c r="R148" s="74"/>
      <c r="S148" s="52">
        <f t="shared" si="32"/>
      </c>
      <c r="T148" s="26">
        <v>34</v>
      </c>
      <c r="U148" s="74"/>
      <c r="V148" s="52">
        <f t="shared" si="27"/>
      </c>
      <c r="W148" s="26"/>
      <c r="X148" s="74"/>
      <c r="Y148" s="52">
        <f t="shared" si="28"/>
      </c>
      <c r="Z148" s="26"/>
      <c r="AA148" s="51"/>
    </row>
    <row r="149" spans="1:27" ht="14.25" customHeight="1">
      <c r="A149" s="7" t="s">
        <v>105</v>
      </c>
      <c r="B149" s="8" t="s">
        <v>106</v>
      </c>
      <c r="C149" s="7" t="s">
        <v>107</v>
      </c>
      <c r="D149" s="7" t="s">
        <v>175</v>
      </c>
      <c r="E149" s="51"/>
      <c r="F149" s="51">
        <f>IF(H149&gt;0,IF(H149=K149+N149+Q149+T149+W149+Z149+AA149,"OK","ERR"),"")</f>
      </c>
      <c r="G149" s="26"/>
      <c r="H149" s="37"/>
      <c r="I149" s="26"/>
      <c r="J149" s="52">
        <f t="shared" si="26"/>
      </c>
      <c r="K149" s="23"/>
      <c r="L149" s="69"/>
      <c r="M149" s="52">
        <f t="shared" si="33"/>
      </c>
      <c r="N149" s="26"/>
      <c r="O149" s="74"/>
      <c r="P149" s="52">
        <f t="shared" si="31"/>
      </c>
      <c r="Q149" s="26"/>
      <c r="R149" s="74"/>
      <c r="S149" s="52">
        <f t="shared" si="32"/>
      </c>
      <c r="T149" s="26"/>
      <c r="U149" s="74"/>
      <c r="V149" s="52">
        <f t="shared" si="27"/>
      </c>
      <c r="W149" s="26"/>
      <c r="X149" s="74"/>
      <c r="Y149" s="52">
        <f t="shared" si="28"/>
      </c>
      <c r="Z149" s="26"/>
      <c r="AA149" s="51"/>
    </row>
    <row r="150" spans="1:27" ht="14.25" customHeight="1">
      <c r="A150" s="7" t="s">
        <v>22</v>
      </c>
      <c r="B150" s="8" t="s">
        <v>73</v>
      </c>
      <c r="C150" s="7" t="s">
        <v>74</v>
      </c>
      <c r="D150" s="7" t="s">
        <v>177</v>
      </c>
      <c r="E150" s="51"/>
      <c r="F150" s="51">
        <f>IF(H150&gt;0,IF(H150=K150+N150+Q150+T150+W150+Z150+AA150,"OK","ERR"),"")</f>
      </c>
      <c r="G150" s="26"/>
      <c r="H150" s="37"/>
      <c r="I150" s="26"/>
      <c r="J150" s="52">
        <f t="shared" si="26"/>
      </c>
      <c r="K150" s="23"/>
      <c r="L150" s="69"/>
      <c r="M150" s="52">
        <f t="shared" si="33"/>
      </c>
      <c r="N150" s="26">
        <v>30</v>
      </c>
      <c r="O150" s="74"/>
      <c r="P150" s="52">
        <f t="shared" si="31"/>
      </c>
      <c r="Q150" s="26">
        <v>9</v>
      </c>
      <c r="R150" s="74"/>
      <c r="S150" s="52">
        <f t="shared" si="32"/>
      </c>
      <c r="T150" s="26"/>
      <c r="U150" s="74"/>
      <c r="V150" s="52">
        <f t="shared" si="27"/>
      </c>
      <c r="W150" s="26"/>
      <c r="X150" s="74"/>
      <c r="Y150" s="52">
        <f t="shared" si="28"/>
      </c>
      <c r="Z150" s="26"/>
      <c r="AA150" s="51"/>
    </row>
    <row r="151" spans="1:27" ht="14.25" customHeight="1">
      <c r="A151" s="7" t="s">
        <v>33</v>
      </c>
      <c r="B151" s="8" t="s">
        <v>34</v>
      </c>
      <c r="C151" s="7" t="s">
        <v>178</v>
      </c>
      <c r="D151" s="7" t="s">
        <v>229</v>
      </c>
      <c r="E151" s="51"/>
      <c r="F151" s="51">
        <f>IF(H151&gt;0,IF(H151=K151+N151+Q151+T151+W151+Z151+AA151,"OK","ERR"),"")</f>
      </c>
      <c r="G151" s="26"/>
      <c r="H151" s="37"/>
      <c r="I151" s="26"/>
      <c r="J151" s="52">
        <f t="shared" si="26"/>
      </c>
      <c r="K151" s="23"/>
      <c r="L151" s="69"/>
      <c r="M151" s="52">
        <f t="shared" si="33"/>
      </c>
      <c r="N151" s="26">
        <v>12</v>
      </c>
      <c r="O151" s="74"/>
      <c r="P151" s="52">
        <f t="shared" si="31"/>
      </c>
      <c r="Q151" s="26"/>
      <c r="R151" s="74"/>
      <c r="S151" s="52">
        <f t="shared" si="32"/>
      </c>
      <c r="T151" s="26"/>
      <c r="U151" s="74"/>
      <c r="V151" s="52">
        <f t="shared" si="27"/>
      </c>
      <c r="W151" s="26"/>
      <c r="X151" s="74"/>
      <c r="Y151" s="52">
        <f t="shared" si="28"/>
      </c>
      <c r="Z151" s="26"/>
      <c r="AA151" s="51"/>
    </row>
    <row r="152" spans="1:27" ht="14.25" customHeight="1">
      <c r="A152" s="20" t="s">
        <v>22</v>
      </c>
      <c r="B152" s="16" t="s">
        <v>73</v>
      </c>
      <c r="C152" s="20" t="s">
        <v>74</v>
      </c>
      <c r="D152" s="20" t="s">
        <v>179</v>
      </c>
      <c r="E152" s="56"/>
      <c r="F152" s="56">
        <f>IF(H152&gt;0,IF(H152=K152+N152+Q152+T152+W152+Z152+AA152,"OK","ERR"),"")</f>
      </c>
      <c r="G152" s="25"/>
      <c r="H152" s="40"/>
      <c r="I152" s="25"/>
      <c r="J152" s="57">
        <f t="shared" si="26"/>
      </c>
      <c r="K152" s="21">
        <v>2</v>
      </c>
      <c r="L152" s="68"/>
      <c r="M152" s="53">
        <f t="shared" si="33"/>
      </c>
      <c r="N152" s="25">
        <v>22</v>
      </c>
      <c r="O152" s="75"/>
      <c r="P152" s="57">
        <f t="shared" si="31"/>
      </c>
      <c r="Q152" s="25">
        <v>24</v>
      </c>
      <c r="R152" s="75"/>
      <c r="S152" s="57">
        <f t="shared" si="32"/>
      </c>
      <c r="T152" s="25">
        <v>8</v>
      </c>
      <c r="U152" s="75"/>
      <c r="V152" s="57">
        <f t="shared" si="27"/>
      </c>
      <c r="W152" s="25"/>
      <c r="X152" s="75"/>
      <c r="Y152" s="57">
        <f t="shared" si="28"/>
      </c>
      <c r="Z152" s="25"/>
      <c r="AA152" s="56"/>
    </row>
    <row r="153" spans="1:27" s="30" customFormat="1" ht="15" customHeight="1" thickBot="1">
      <c r="A153" s="31"/>
      <c r="B153" s="27"/>
      <c r="C153" s="31"/>
      <c r="D153" s="32"/>
      <c r="E153" s="58"/>
      <c r="F153" s="58"/>
      <c r="G153" s="28"/>
      <c r="H153" s="28"/>
      <c r="I153" s="28"/>
      <c r="J153" s="59"/>
      <c r="K153" s="29"/>
      <c r="L153" s="29"/>
      <c r="M153" s="59"/>
      <c r="N153" s="28"/>
      <c r="O153" s="28"/>
      <c r="P153" s="59"/>
      <c r="Q153" s="28"/>
      <c r="R153" s="28"/>
      <c r="S153" s="59"/>
      <c r="T153" s="28"/>
      <c r="U153" s="28"/>
      <c r="V153" s="59"/>
      <c r="W153" s="28"/>
      <c r="X153" s="28"/>
      <c r="Y153" s="59"/>
      <c r="Z153" s="28"/>
      <c r="AA153" s="28"/>
    </row>
    <row r="154" spans="1:27" s="13" customFormat="1" ht="24" customHeight="1" thickBot="1" thickTop="1">
      <c r="A154" s="5"/>
      <c r="B154" s="6"/>
      <c r="C154" s="5"/>
      <c r="D154" s="33" t="s">
        <v>250</v>
      </c>
      <c r="E154" s="46"/>
      <c r="F154" s="46"/>
      <c r="G154" s="44">
        <f>SUM(G2:G152)</f>
        <v>6829</v>
      </c>
      <c r="H154" s="45">
        <f>SUM(H2:H152)</f>
        <v>6855</v>
      </c>
      <c r="I154" s="43">
        <f>SUM(I2:I152)</f>
        <v>6757</v>
      </c>
      <c r="J154" s="60">
        <f>IF($H154&gt;0,IF(I154/$H154&gt;0,I154/$H154,""),"")</f>
        <v>0.9857038657913931</v>
      </c>
      <c r="K154" s="43">
        <f>SUM(K2:K152)</f>
        <v>1823</v>
      </c>
      <c r="L154" s="72"/>
      <c r="M154" s="60">
        <f>IF($I154&gt;0,IF(K154/$I154&gt;0,K154/$I154,""),"")</f>
        <v>0.2697942874056534</v>
      </c>
      <c r="N154" s="43">
        <f>SUM(N2:N152)</f>
        <v>2222</v>
      </c>
      <c r="O154" s="72"/>
      <c r="P154" s="60">
        <f t="shared" si="31"/>
        <v>0.32884416161018204</v>
      </c>
      <c r="Q154" s="43">
        <f>SUM(Q2:Q152)</f>
        <v>2178</v>
      </c>
      <c r="R154" s="72"/>
      <c r="S154" s="60">
        <f>IF($I154&gt;0,IF(Q154/$I154&gt;0,Q154/$I154,""),"")</f>
        <v>0.3223323960337428</v>
      </c>
      <c r="T154" s="43">
        <f>SUM(T2:T152)</f>
        <v>1123</v>
      </c>
      <c r="U154" s="72"/>
      <c r="V154" s="60">
        <f>IF($I154&gt;0,IF(T154/$I154&gt;0,T154/$I154,""),"")</f>
        <v>0.16619801687139263</v>
      </c>
      <c r="W154" s="43">
        <f>SUM(W2:W152)</f>
        <v>169</v>
      </c>
      <c r="X154" s="72"/>
      <c r="Y154" s="60">
        <f>IF($I154&gt;0,IF(W154/$I154&gt;0,W154/$I154,""),"")</f>
        <v>0.025011099600414387</v>
      </c>
      <c r="Z154" s="43">
        <f>SUM(Z2:Z152)</f>
        <v>41</v>
      </c>
      <c r="AA154" s="61">
        <f>SUM(AA2:AA152)</f>
        <v>108</v>
      </c>
    </row>
    <row r="155" ht="15" customHeight="1" thickTop="1"/>
  </sheetData>
  <sheetProtection/>
  <printOptions horizontalCentered="1"/>
  <pageMargins left="0" right="0" top="0.1968503937007874" bottom="0.1968503937007874" header="0" footer="0"/>
  <pageSetup fitToHeight="1" fitToWidth="1" horizontalDpi="300" verticalDpi="30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Bombardieri</dc:creator>
  <cp:keywords/>
  <dc:description/>
  <cp:lastModifiedBy>Fabio</cp:lastModifiedBy>
  <cp:lastPrinted>2020-10-26T15:02:51Z</cp:lastPrinted>
  <dcterms:created xsi:type="dcterms:W3CDTF">2004-11-18T19:55:33Z</dcterms:created>
  <dcterms:modified xsi:type="dcterms:W3CDTF">2020-10-26T15:03:01Z</dcterms:modified>
  <cp:category/>
  <cp:version/>
  <cp:contentType/>
  <cp:contentStatus/>
</cp:coreProperties>
</file>